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erver\g\0 share\Arman\August 26\Claims Aerens jai reality\Annexure-3 List of Secured Financial Creditors\"/>
    </mc:Choice>
  </mc:AlternateContent>
  <bookViews>
    <workbookView xWindow="-120" yWindow="-120" windowWidth="29040" windowHeight="15720"/>
  </bookViews>
  <sheets>
    <sheet name="List of Secured Fin Creditors" sheetId="1" r:id="rId1"/>
    <sheet name="List of SFC Otherthan any class" sheetId="3" state="hidden" r:id="rId2"/>
    <sheet name="List of UFC Otherthan any class" sheetId="4" state="hidden" r:id="rId3"/>
    <sheet name="List of Op Creditors (Workmen)" sheetId="5" state="hidden" r:id="rId4"/>
    <sheet name="List of Op Creditors(Employees)" sheetId="6" state="hidden" r:id="rId5"/>
  </sheets>
  <definedNames>
    <definedName name="_xlnm._FilterDatabase" localSheetId="4" hidden="1">'List of Op Creditors(Employees)'!$A$1:$P$53</definedName>
    <definedName name="_xlnm.Print_Area" localSheetId="1">'List of SFC Otherthan any class'!$A$1:$N$6</definedName>
    <definedName name="_xlnm.Print_Area" localSheetId="2">'List of UFC Otherthan any class'!$A$1:$N$20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E9" i="1"/>
  <c r="P53" i="6" l="1"/>
  <c r="I55" i="4"/>
  <c r="A12" i="6" l="1"/>
  <c r="N14" i="5"/>
  <c r="N11" i="6"/>
  <c r="L54" i="4" l="1"/>
  <c r="L53" i="4"/>
  <c r="L52" i="4"/>
  <c r="L51" i="4"/>
  <c r="L50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3" i="5"/>
  <c r="N12" i="5"/>
  <c r="N11" i="5"/>
  <c r="N10" i="5"/>
  <c r="N9" i="5"/>
  <c r="N8" i="5"/>
  <c r="N7" i="5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0" i="6"/>
  <c r="N9" i="6"/>
  <c r="N8" i="6"/>
  <c r="N7" i="6"/>
  <c r="G43" i="5"/>
  <c r="D9" i="3"/>
  <c r="N43" i="5" l="1"/>
  <c r="L55" i="4"/>
  <c r="N9" i="3"/>
  <c r="N55" i="4"/>
  <c r="G55" i="4"/>
  <c r="F55" i="4"/>
  <c r="E55" i="4"/>
  <c r="P43" i="5"/>
  <c r="O43" i="5"/>
  <c r="M43" i="5"/>
  <c r="L43" i="5"/>
  <c r="K43" i="5"/>
  <c r="J43" i="5"/>
  <c r="I43" i="5"/>
  <c r="H43" i="5"/>
  <c r="O53" i="6"/>
  <c r="N53" i="6"/>
  <c r="M53" i="6"/>
  <c r="L53" i="6"/>
  <c r="K53" i="6"/>
  <c r="J53" i="6"/>
  <c r="I53" i="6"/>
  <c r="H53" i="6"/>
  <c r="G53" i="6"/>
  <c r="F43" i="5"/>
  <c r="E43" i="5"/>
  <c r="F53" i="6"/>
  <c r="E53" i="6"/>
  <c r="A9" i="6"/>
  <c r="A10" i="6" s="1"/>
  <c r="A8" i="6"/>
  <c r="D55" i="4"/>
  <c r="F9" i="3"/>
  <c r="H9" i="3"/>
  <c r="M9" i="3"/>
  <c r="L9" i="3"/>
  <c r="K9" i="3"/>
  <c r="J9" i="3"/>
  <c r="I9" i="3"/>
  <c r="G9" i="3"/>
  <c r="E9" i="3"/>
  <c r="A13" i="6" l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</calcChain>
</file>

<file path=xl/sharedStrings.xml><?xml version="1.0" encoding="utf-8"?>
<sst xmlns="http://schemas.openxmlformats.org/spreadsheetml/2006/main" count="585" uniqueCount="177">
  <si>
    <t xml:space="preserve">Sl No. </t>
  </si>
  <si>
    <t>Name of creditors</t>
  </si>
  <si>
    <t xml:space="preserve">Identification No. </t>
  </si>
  <si>
    <t>Details of Claims received</t>
  </si>
  <si>
    <t>Date of receipt</t>
  </si>
  <si>
    <t>Amount claimed</t>
  </si>
  <si>
    <t>Details of claim admitted</t>
  </si>
  <si>
    <t>Amount of claim admitted</t>
  </si>
  <si>
    <t>Nature of Claim</t>
  </si>
  <si>
    <t>Amount covered by security interest</t>
  </si>
  <si>
    <t>Amount covered by guarantee</t>
  </si>
  <si>
    <t>Wheteher Related Party?</t>
  </si>
  <si>
    <t>% of voting share in COC</t>
  </si>
  <si>
    <t xml:space="preserve">Amount of contingent claim </t>
  </si>
  <si>
    <t>Amount of any mutual dues, that may be set - off</t>
  </si>
  <si>
    <t>Amount of claim not admitted</t>
  </si>
  <si>
    <t>Amount of claim under verification</t>
  </si>
  <si>
    <t>Remarks, if any</t>
  </si>
  <si>
    <t>(Amount in Rs.)</t>
  </si>
  <si>
    <t>Annexure - 3</t>
  </si>
  <si>
    <t>Annexure - 4</t>
  </si>
  <si>
    <t>Annexure - 5</t>
  </si>
  <si>
    <t>Annexure - 6</t>
  </si>
  <si>
    <t>List of unsecured financial creditors ( other than financial creditors belonging to any class of creditors)</t>
  </si>
  <si>
    <t>List of Operational creditors (workmen)</t>
  </si>
  <si>
    <t>List of Operational creditors (Employees)</t>
  </si>
  <si>
    <t>List of Secured financial creditors ( other than financial creditors belonging to any class of creditors)</t>
  </si>
  <si>
    <t>Amount Covered by Guarantee</t>
  </si>
  <si>
    <t>Amount of any Mutual dues, that may be set-off</t>
  </si>
  <si>
    <t>Canara Bank</t>
  </si>
  <si>
    <t>No</t>
  </si>
  <si>
    <t>Total</t>
  </si>
  <si>
    <t>Tata Capital Financial Services Limited</t>
  </si>
  <si>
    <t>3R Polymers Private Limited</t>
  </si>
  <si>
    <t>Adesh Agarwal Prop Universal Marketing</t>
  </si>
  <si>
    <t>Ajitesh Kumar Chaudhry</t>
  </si>
  <si>
    <t xml:space="preserve">Anjana </t>
  </si>
  <si>
    <t>Balwan Singh</t>
  </si>
  <si>
    <t>Birmati Devi</t>
  </si>
  <si>
    <t>Brij Bala Gupta</t>
  </si>
  <si>
    <t>Govind Kumar</t>
  </si>
  <si>
    <t>H.K. Vivek Overseas Pvt. Ltd.</t>
  </si>
  <si>
    <t>Harish Kumar &amp; Sons (HUF)</t>
  </si>
  <si>
    <t>Himanshu Sharma</t>
  </si>
  <si>
    <t>Mahipal Singh Rana</t>
  </si>
  <si>
    <t>Manisha Gupta</t>
  </si>
  <si>
    <t>Manjusha Devi Vaish</t>
  </si>
  <si>
    <t>Mridula Jain</t>
  </si>
  <si>
    <t xml:space="preserve">Nandini </t>
  </si>
  <si>
    <t>Nidhi Gupta</t>
  </si>
  <si>
    <t>Poonam Mathur</t>
  </si>
  <si>
    <t>Rajesh Jain</t>
  </si>
  <si>
    <t>Roopali Harish</t>
  </si>
  <si>
    <t>Ruchika Rajan</t>
  </si>
  <si>
    <t>Santosh Kaushik</t>
  </si>
  <si>
    <t>Santram Sharma</t>
  </si>
  <si>
    <t>Sarita Singh</t>
  </si>
  <si>
    <t>Satish Chand Gupta</t>
  </si>
  <si>
    <t>Suharsh Mittal</t>
  </si>
  <si>
    <t>Urmila Devi</t>
  </si>
  <si>
    <t>Veer Bala Jain</t>
  </si>
  <si>
    <t>Vimla Rajan</t>
  </si>
  <si>
    <t>Vivek Harish son of (on behalf of)Late Harish Kumar</t>
  </si>
  <si>
    <t>Vivek Harish son of (on behalf of) Late Sarla Devi</t>
  </si>
  <si>
    <t>Anup Srivastava</t>
  </si>
  <si>
    <t>Sapna Jain</t>
  </si>
  <si>
    <t>Sunita Jain</t>
  </si>
  <si>
    <t>Ashok Chandra Jain</t>
  </si>
  <si>
    <t>Meenakshi Sharma</t>
  </si>
  <si>
    <t>Rajesh Sharma</t>
  </si>
  <si>
    <t>GreedyGame Media Private Limited</t>
  </si>
  <si>
    <t>Sheela Shastri</t>
  </si>
  <si>
    <t>Yashpal Shastri</t>
  </si>
  <si>
    <t>Shanti Sharma</t>
  </si>
  <si>
    <t>Chitra Chaudhry</t>
  </si>
  <si>
    <t>Shuchi Chaudhry Rastogi</t>
  </si>
  <si>
    <t>Nandini Chaudhry</t>
  </si>
  <si>
    <t>Rahul Chaudhry</t>
  </si>
  <si>
    <t>Rahul Chaudhry and Shuchi Chaudhry Rastogi on behalf of SP Chaudhry</t>
  </si>
  <si>
    <t>Working Capital Loan</t>
  </si>
  <si>
    <t>Deposit Holder</t>
  </si>
  <si>
    <t>Yes</t>
  </si>
  <si>
    <t>-</t>
  </si>
  <si>
    <t>Akhilesh Kumar</t>
  </si>
  <si>
    <t>Anuranjan Kumar Singh</t>
  </si>
  <si>
    <t>Ashok Kumar</t>
  </si>
  <si>
    <t>Awdhesh Kumar</t>
  </si>
  <si>
    <t>Dewan Singh</t>
  </si>
  <si>
    <t>Gautam Shah</t>
  </si>
  <si>
    <t>Hari Shankar</t>
  </si>
  <si>
    <t>Kishore Ram</t>
  </si>
  <si>
    <t>Kripal Singh</t>
  </si>
  <si>
    <t>Lalit Mohan</t>
  </si>
  <si>
    <t>Madan Singh</t>
  </si>
  <si>
    <t>Mohan Singh Rawat</t>
  </si>
  <si>
    <t>Murli Manohar Prasad</t>
  </si>
  <si>
    <t>Naim Singh</t>
  </si>
  <si>
    <t>Narender Kumar Singh</t>
  </si>
  <si>
    <t>Naresh Kumar</t>
  </si>
  <si>
    <t>Neeraj Kumar (GSM)</t>
  </si>
  <si>
    <t>Pradeep Kumar Jha</t>
  </si>
  <si>
    <t>Prashant Kumar Tiwari</t>
  </si>
  <si>
    <t>Pratap Singh Bohra</t>
  </si>
  <si>
    <t>Prem Chand Mishra</t>
  </si>
  <si>
    <t>Rajesh Kumar (HO)</t>
  </si>
  <si>
    <t>Rajesh Mohan Gaur</t>
  </si>
  <si>
    <t>Rakesh Kumar</t>
  </si>
  <si>
    <t>Ramesh Chand Swami</t>
  </si>
  <si>
    <t>Shishpal</t>
  </si>
  <si>
    <t>Sunil Singh</t>
  </si>
  <si>
    <t>Surender Kumar</t>
  </si>
  <si>
    <t>Surender Singh</t>
  </si>
  <si>
    <t>Swaroop Singh</t>
  </si>
  <si>
    <t>Vineet Kumar Sharma</t>
  </si>
  <si>
    <t>Khush Kumar Singh</t>
  </si>
  <si>
    <t>Devender Rawat</t>
  </si>
  <si>
    <t>Rupesh Kumar</t>
  </si>
  <si>
    <t>Ashok Kumar Singh</t>
  </si>
  <si>
    <t>Ram Bahadur Sharma</t>
  </si>
  <si>
    <t>Worker</t>
  </si>
  <si>
    <t>N.A</t>
  </si>
  <si>
    <t>Ajay Kumar Singh</t>
  </si>
  <si>
    <t>Ajitesh Kumar Chaudhary</t>
  </si>
  <si>
    <t>Alok Kumar Jain</t>
  </si>
  <si>
    <t>Alok Saxena</t>
  </si>
  <si>
    <t>Anil Kumar</t>
  </si>
  <si>
    <t>Anjani Nandan Gupta</t>
  </si>
  <si>
    <t>Arvind Kumar</t>
  </si>
  <si>
    <t>Daulat Singh</t>
  </si>
  <si>
    <t>Daya Shankar Sharma</t>
  </si>
  <si>
    <t>Gopal Singh Kalra</t>
  </si>
  <si>
    <t>Harsh Pratap Singh</t>
  </si>
  <si>
    <t>Hira Kumar Singh</t>
  </si>
  <si>
    <t>Jai Prakash Singh</t>
  </si>
  <si>
    <t>Jiwan Prasad Singh</t>
  </si>
  <si>
    <t>Jolly Johnkutty</t>
  </si>
  <si>
    <t>Mitthan Lal Sharma</t>
  </si>
  <si>
    <t>Neeraj Sharma</t>
  </si>
  <si>
    <t>Om Prakash Singh</t>
  </si>
  <si>
    <t>Pankaj Singh</t>
  </si>
  <si>
    <t>Parma Nand</t>
  </si>
  <si>
    <t>Pawan Kumar Sarma</t>
  </si>
  <si>
    <t>Pannomma Jacob</t>
  </si>
  <si>
    <t>Preetpal Singh Khanuja</t>
  </si>
  <si>
    <t>Prem Prakash Singh</t>
  </si>
  <si>
    <t>Rajendra Prasad Pathre</t>
  </si>
  <si>
    <t>Rajesh Kumar Neemrana</t>
  </si>
  <si>
    <t>Rajesh Kumar Ladha</t>
  </si>
  <si>
    <t>Rajesh Saksena</t>
  </si>
  <si>
    <t>Ram Gopal Sharma</t>
  </si>
  <si>
    <t>Ram Kishan Batham</t>
  </si>
  <si>
    <t>Ramesh Kumar Yadav</t>
  </si>
  <si>
    <t>Ranjeet Kumar Sharma</t>
  </si>
  <si>
    <t>Rohit Kumar</t>
  </si>
  <si>
    <t>S.G.M. Pillai</t>
  </si>
  <si>
    <t>Shiv Shankar</t>
  </si>
  <si>
    <t>Shyam Babu</t>
  </si>
  <si>
    <t>Sitaram Sharma</t>
  </si>
  <si>
    <t>Sudesh Kumar</t>
  </si>
  <si>
    <t>Sunia Kumari</t>
  </si>
  <si>
    <t>Suresh Pal Singh</t>
  </si>
  <si>
    <t>Vipul Gupta</t>
  </si>
  <si>
    <t>Employee</t>
  </si>
  <si>
    <t>N.A.</t>
  </si>
  <si>
    <t>DIBG OCC
Term Loan</t>
  </si>
  <si>
    <t>OCC BG</t>
  </si>
  <si>
    <t>Union Bank Of India 
(E- Andhra Bank)</t>
  </si>
  <si>
    <t>Name of the corporate debtor: - M/s Servel India Private Limited; Date of commencement of CIRP: 08 June 2022; List of Creditors as on 26.03.2024</t>
  </si>
  <si>
    <t>Claim reduced due to recovery made by bank from other pesonal assets and received on dated 26-03-2024</t>
  </si>
  <si>
    <t>Name of the corporate debtor: - Aerens Jai Realty Private Limited</t>
  </si>
  <si>
    <t>Date of Commencement of Liquidation - 01st October, 2024 (Copy of order received on 04.10.2024)</t>
  </si>
  <si>
    <t>Indus bank Limited</t>
  </si>
  <si>
    <t>LSFC-001</t>
  </si>
  <si>
    <t>Secured</t>
  </si>
  <si>
    <t>Not relinquish the Secuirty due to that reject the claim</t>
  </si>
  <si>
    <t>Grand Total</t>
  </si>
  <si>
    <t>List of Secured Financial Creditors as on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</si>
</sst>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Calibri "/>
    </font>
    <font>
      <b/>
      <sz val="11"/>
      <color theme="1"/>
      <name val="Calibri "/>
    </font>
    <font>
      <sz val="11"/>
      <color rgb="FF000000"/>
      <name val="Calibri "/>
    </font>
    <font>
      <b/>
      <sz val="11"/>
      <color rgb="FF000000"/>
      <name val="Calibri "/>
    </font>
    <font>
      <b/>
      <sz val="11"/>
      <name val="Calibri 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3" fontId="0" fillId="0" borderId="1" xfId="0" applyNumberFormat="1" applyBorder="1" applyAlignment="1">
      <alignment wrapText="1"/>
    </xf>
    <xf numFmtId="43" fontId="0" fillId="0" borderId="1" xfId="1" applyFont="1" applyBorder="1"/>
    <xf numFmtId="10" fontId="0" fillId="0" borderId="1" xfId="2" applyNumberFormat="1" applyFont="1" applyBorder="1" applyAlignment="1">
      <alignment horizontal="left" vertical="center" wrapText="1"/>
    </xf>
    <xf numFmtId="43" fontId="0" fillId="0" borderId="1" xfId="1" applyFont="1" applyBorder="1" applyAlignment="1">
      <alignment wrapText="1"/>
    </xf>
    <xf numFmtId="43" fontId="1" fillId="0" borderId="1" xfId="1" applyFont="1" applyBorder="1" applyAlignment="1">
      <alignment wrapText="1"/>
    </xf>
    <xf numFmtId="14" fontId="0" fillId="0" borderId="1" xfId="0" applyNumberFormat="1" applyBorder="1" applyAlignment="1">
      <alignment horizontal="left" vertical="center" wrapText="1"/>
    </xf>
    <xf numFmtId="43" fontId="1" fillId="0" borderId="1" xfId="1" quotePrefix="1" applyFont="1" applyBorder="1" applyAlignment="1">
      <alignment wrapText="1"/>
    </xf>
    <xf numFmtId="10" fontId="1" fillId="0" borderId="1" xfId="2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3" fontId="4" fillId="0" borderId="1" xfId="1" applyFont="1" applyFill="1" applyBorder="1" applyAlignment="1">
      <alignment horizontal="left" vertical="top"/>
    </xf>
    <xf numFmtId="164" fontId="4" fillId="0" borderId="1" xfId="1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top"/>
    </xf>
    <xf numFmtId="164" fontId="7" fillId="0" borderId="1" xfId="1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43" fontId="5" fillId="0" borderId="1" xfId="1" applyFont="1" applyFill="1" applyBorder="1"/>
    <xf numFmtId="0" fontId="7" fillId="0" borderId="1" xfId="0" applyFont="1" applyBorder="1" applyAlignment="1">
      <alignment horizontal="left" vertical="top"/>
    </xf>
    <xf numFmtId="43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164" fontId="8" fillId="0" borderId="1" xfId="1" applyNumberFormat="1" applyFont="1" applyFill="1" applyBorder="1" applyAlignment="1">
      <alignment horizontal="left" vertical="top"/>
    </xf>
    <xf numFmtId="43" fontId="6" fillId="0" borderId="1" xfId="1" applyFont="1" applyFill="1" applyBorder="1"/>
    <xf numFmtId="43" fontId="6" fillId="0" borderId="1" xfId="1" applyFont="1" applyBorder="1" applyAlignment="1">
      <alignment horizontal="left" vertical="center" wrapText="1"/>
    </xf>
    <xf numFmtId="164" fontId="10" fillId="0" borderId="1" xfId="1" applyNumberFormat="1" applyFont="1" applyFill="1" applyBorder="1" applyAlignment="1">
      <alignment horizontal="left" vertical="top"/>
    </xf>
    <xf numFmtId="43" fontId="1" fillId="0" borderId="1" xfId="0" applyNumberFormat="1" applyFont="1" applyBorder="1" applyAlignment="1">
      <alignment horizontal="left" vertical="center" wrapText="1"/>
    </xf>
    <xf numFmtId="164" fontId="0" fillId="0" borderId="0" xfId="0" applyNumberFormat="1"/>
    <xf numFmtId="43" fontId="1" fillId="0" borderId="1" xfId="0" applyNumberFormat="1" applyFont="1" applyBorder="1"/>
    <xf numFmtId="10" fontId="7" fillId="0" borderId="1" xfId="2" applyNumberFormat="1" applyFont="1" applyFill="1" applyBorder="1" applyAlignment="1">
      <alignment horizontal="left" vertical="top"/>
    </xf>
    <xf numFmtId="43" fontId="0" fillId="0" borderId="0" xfId="0" applyNumberFormat="1"/>
    <xf numFmtId="43" fontId="0" fillId="0" borderId="1" xfId="1" applyFont="1" applyFill="1" applyBorder="1"/>
    <xf numFmtId="0" fontId="2" fillId="0" borderId="1" xfId="0" applyFont="1" applyBorder="1" applyAlignment="1">
      <alignment horizontal="center" vertical="center"/>
    </xf>
    <xf numFmtId="9" fontId="7" fillId="0" borderId="1" xfId="2" applyFont="1" applyFill="1" applyBorder="1" applyAlignment="1">
      <alignment horizontal="left" vertical="top"/>
    </xf>
    <xf numFmtId="10" fontId="9" fillId="0" borderId="1" xfId="2" applyNumberFormat="1" applyFont="1" applyFill="1" applyBorder="1" applyAlignment="1">
      <alignment horizontal="left" vertical="top"/>
    </xf>
    <xf numFmtId="164" fontId="0" fillId="0" borderId="1" xfId="1" applyNumberFormat="1" applyFont="1" applyBorder="1" applyAlignment="1">
      <alignment horizontal="left" vertical="center" wrapText="1"/>
    </xf>
    <xf numFmtId="164" fontId="1" fillId="0" borderId="1" xfId="1" applyNumberFormat="1" applyFont="1" applyBorder="1" applyAlignment="1">
      <alignment horizontal="left" vertical="center" wrapText="1"/>
    </xf>
    <xf numFmtId="164" fontId="0" fillId="0" borderId="1" xfId="1" applyNumberFormat="1" applyFont="1" applyBorder="1"/>
    <xf numFmtId="0" fontId="0" fillId="2" borderId="1" xfId="0" applyFill="1" applyBorder="1"/>
    <xf numFmtId="0" fontId="4" fillId="2" borderId="1" xfId="0" applyFont="1" applyFill="1" applyBorder="1" applyAlignment="1">
      <alignment horizontal="left" vertical="top"/>
    </xf>
    <xf numFmtId="43" fontId="0" fillId="2" borderId="1" xfId="1" applyFont="1" applyFill="1" applyBorder="1"/>
    <xf numFmtId="164" fontId="4" fillId="2" borderId="1" xfId="1" applyNumberFormat="1" applyFont="1" applyFill="1" applyBorder="1" applyAlignment="1">
      <alignment horizontal="left" vertical="top"/>
    </xf>
    <xf numFmtId="43" fontId="4" fillId="2" borderId="1" xfId="1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 vertical="top"/>
    </xf>
    <xf numFmtId="164" fontId="0" fillId="2" borderId="1" xfId="1" applyNumberFormat="1" applyFont="1" applyFill="1" applyBorder="1"/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14" fontId="0" fillId="0" borderId="7" xfId="0" applyNumberFormat="1" applyBorder="1" applyAlignment="1">
      <alignment horizontal="left" vertical="center"/>
    </xf>
    <xf numFmtId="3" fontId="0" fillId="0" borderId="7" xfId="0" applyNumberFormat="1" applyBorder="1" applyAlignment="1">
      <alignment vertical="center"/>
    </xf>
    <xf numFmtId="10" fontId="0" fillId="0" borderId="7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3" fontId="1" fillId="0" borderId="7" xfId="0" applyNumberFormat="1" applyFont="1" applyBorder="1"/>
    <xf numFmtId="0" fontId="1" fillId="0" borderId="7" xfId="0" applyFont="1" applyBorder="1"/>
    <xf numFmtId="10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6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0" fillId="0" borderId="2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zoomScaleNormal="100" workbookViewId="0">
      <selection activeCell="A5" sqref="A5:P5"/>
    </sheetView>
  </sheetViews>
  <sheetFormatPr defaultRowHeight="15"/>
  <cols>
    <col min="1" max="1" width="6.5703125" bestFit="1" customWidth="1"/>
    <col min="2" max="2" width="30.5703125" customWidth="1"/>
    <col min="3" max="3" width="17.28515625" bestFit="1" customWidth="1"/>
    <col min="4" max="4" width="13.28515625" bestFit="1" customWidth="1"/>
    <col min="5" max="5" width="17.85546875" customWidth="1"/>
    <col min="6" max="6" width="16" customWidth="1"/>
    <col min="7" max="7" width="9.5703125" customWidth="1"/>
    <col min="8" max="8" width="10.5703125" bestFit="1" customWidth="1"/>
    <col min="9" max="10" width="12.5703125" customWidth="1"/>
    <col min="11" max="11" width="9.140625" customWidth="1"/>
    <col min="12" max="12" width="21.28515625" customWidth="1"/>
    <col min="13" max="13" width="24.140625" customWidth="1"/>
    <col min="14" max="14" width="19" customWidth="1"/>
    <col min="15" max="15" width="21.42578125" customWidth="1"/>
    <col min="16" max="16" width="17.42578125" customWidth="1"/>
  </cols>
  <sheetData>
    <row r="1" spans="1:16" ht="15.75" thickBot="1">
      <c r="A1" s="70" t="s">
        <v>19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2"/>
    </row>
    <row r="2" spans="1:16" ht="15.75" thickBot="1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5"/>
    </row>
    <row r="3" spans="1:16" ht="15.75" thickBot="1">
      <c r="A3" s="73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5"/>
    </row>
    <row r="4" spans="1:16" ht="15.75" thickBot="1">
      <c r="A4" s="76" t="s">
        <v>176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8"/>
    </row>
    <row r="5" spans="1:16" ht="15.75" thickBot="1">
      <c r="A5" s="70" t="s">
        <v>18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2"/>
    </row>
    <row r="6" spans="1:16" ht="15.75" thickBot="1">
      <c r="A6" s="84" t="s">
        <v>0</v>
      </c>
      <c r="B6" s="86" t="s">
        <v>1</v>
      </c>
      <c r="C6" s="65" t="s">
        <v>2</v>
      </c>
      <c r="D6" s="79" t="s">
        <v>3</v>
      </c>
      <c r="E6" s="80"/>
      <c r="F6" s="81" t="s">
        <v>6</v>
      </c>
      <c r="G6" s="82"/>
      <c r="H6" s="82"/>
      <c r="I6" s="82"/>
      <c r="J6" s="83"/>
      <c r="K6" s="83"/>
      <c r="L6" s="84" t="s">
        <v>13</v>
      </c>
      <c r="M6" s="84" t="s">
        <v>14</v>
      </c>
      <c r="N6" s="84" t="s">
        <v>15</v>
      </c>
      <c r="O6" s="84" t="s">
        <v>16</v>
      </c>
      <c r="P6" s="84" t="s">
        <v>17</v>
      </c>
    </row>
    <row r="7" spans="1:16" s="2" customFormat="1" ht="60.75" thickBot="1">
      <c r="A7" s="85"/>
      <c r="B7" s="87"/>
      <c r="C7" s="66"/>
      <c r="D7" s="64" t="s">
        <v>4</v>
      </c>
      <c r="E7" s="64" t="s">
        <v>5</v>
      </c>
      <c r="F7" s="64" t="s">
        <v>7</v>
      </c>
      <c r="G7" s="64" t="s">
        <v>8</v>
      </c>
      <c r="H7" s="64" t="s">
        <v>9</v>
      </c>
      <c r="I7" s="64" t="s">
        <v>27</v>
      </c>
      <c r="J7" s="64" t="s">
        <v>11</v>
      </c>
      <c r="K7" s="64" t="s">
        <v>12</v>
      </c>
      <c r="L7" s="85"/>
      <c r="M7" s="85"/>
      <c r="N7" s="85"/>
      <c r="O7" s="85"/>
      <c r="P7" s="85"/>
    </row>
    <row r="8" spans="1:16" ht="62.25" customHeight="1" thickBot="1">
      <c r="A8" s="53">
        <v>1</v>
      </c>
      <c r="B8" s="52" t="s">
        <v>171</v>
      </c>
      <c r="C8" s="54" t="s">
        <v>172</v>
      </c>
      <c r="D8" s="55">
        <v>45582</v>
      </c>
      <c r="E8" s="56">
        <v>21340000</v>
      </c>
      <c r="F8" s="53" t="s">
        <v>82</v>
      </c>
      <c r="G8" s="53" t="s">
        <v>173</v>
      </c>
      <c r="H8" s="53"/>
      <c r="I8" s="53" t="s">
        <v>82</v>
      </c>
      <c r="J8" s="53"/>
      <c r="K8" s="57">
        <v>0</v>
      </c>
      <c r="L8" s="53" t="s">
        <v>82</v>
      </c>
      <c r="M8" s="53" t="s">
        <v>82</v>
      </c>
      <c r="N8" s="56">
        <v>21340000</v>
      </c>
      <c r="O8" s="53" t="s">
        <v>82</v>
      </c>
      <c r="P8" s="58" t="s">
        <v>174</v>
      </c>
    </row>
    <row r="9" spans="1:16" ht="15.75" thickBot="1">
      <c r="A9" s="67" t="s">
        <v>175</v>
      </c>
      <c r="B9" s="68"/>
      <c r="C9" s="68"/>
      <c r="D9" s="69"/>
      <c r="E9" s="59">
        <f>E8</f>
        <v>21340000</v>
      </c>
      <c r="F9" s="62" t="s">
        <v>82</v>
      </c>
      <c r="G9" s="62" t="s">
        <v>82</v>
      </c>
      <c r="H9" s="62"/>
      <c r="I9" s="62" t="s">
        <v>82</v>
      </c>
      <c r="J9" s="62"/>
      <c r="K9" s="61">
        <v>0</v>
      </c>
      <c r="L9" s="62" t="s">
        <v>82</v>
      </c>
      <c r="M9" s="62" t="s">
        <v>82</v>
      </c>
      <c r="N9" s="59">
        <f>N8</f>
        <v>21340000</v>
      </c>
      <c r="O9" s="63" t="s">
        <v>82</v>
      </c>
      <c r="P9" s="60"/>
    </row>
    <row r="13" spans="1:16" ht="15.75" thickBot="1"/>
    <row r="14" spans="1:16" ht="15.75" thickBot="1">
      <c r="M14" s="56"/>
    </row>
  </sheetData>
  <mergeCells count="16">
    <mergeCell ref="C6:C7"/>
    <mergeCell ref="A9:D9"/>
    <mergeCell ref="A1:P1"/>
    <mergeCell ref="A2:P2"/>
    <mergeCell ref="A4:P4"/>
    <mergeCell ref="A5:P5"/>
    <mergeCell ref="D6:E6"/>
    <mergeCell ref="F6:K6"/>
    <mergeCell ref="M6:M7"/>
    <mergeCell ref="L6:L7"/>
    <mergeCell ref="N6:N7"/>
    <mergeCell ref="O6:O7"/>
    <mergeCell ref="P6:P7"/>
    <mergeCell ref="A6:A7"/>
    <mergeCell ref="B6:B7"/>
    <mergeCell ref="A3:P3"/>
  </mergeCells>
  <pageMargins left="0.25" right="0.25" top="0.25" bottom="0.25" header="0.3" footer="0"/>
  <pageSetup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zoomScale="130" zoomScaleNormal="130" workbookViewId="0">
      <selection activeCell="A4" sqref="A4:P4"/>
    </sheetView>
  </sheetViews>
  <sheetFormatPr defaultColWidth="16.140625" defaultRowHeight="15"/>
  <cols>
    <col min="1" max="1" width="8.5703125" style="5" bestFit="1" customWidth="1"/>
    <col min="2" max="2" width="22" style="5" bestFit="1" customWidth="1"/>
    <col min="3" max="3" width="18.7109375" style="5" bestFit="1" customWidth="1"/>
    <col min="4" max="5" width="20" style="5" bestFit="1" customWidth="1"/>
    <col min="6" max="6" width="19.140625" style="5" bestFit="1" customWidth="1"/>
    <col min="7" max="7" width="21" style="5" bestFit="1" customWidth="1"/>
    <col min="8" max="8" width="22.42578125" style="5" bestFit="1" customWidth="1"/>
    <col min="9" max="9" width="21.5703125" style="5" bestFit="1" customWidth="1"/>
    <col min="10" max="10" width="33.42578125" style="5" bestFit="1" customWidth="1"/>
    <col min="11" max="11" width="56.7109375" style="5" bestFit="1" customWidth="1"/>
    <col min="12" max="12" width="35.28515625" style="5" bestFit="1" customWidth="1"/>
    <col min="13" max="13" width="18.7109375" style="5" customWidth="1"/>
    <col min="14" max="14" width="26.5703125" style="5" customWidth="1"/>
    <col min="15" max="16384" width="16.140625" style="5"/>
  </cols>
  <sheetData>
    <row r="1" spans="1:14">
      <c r="A1" s="93" t="s">
        <v>19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>
      <c r="A2" s="94" t="s">
        <v>167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</row>
    <row r="3" spans="1:14">
      <c r="A3" s="93" t="s">
        <v>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4">
      <c r="A4" s="97" t="s">
        <v>18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14" ht="15" customHeight="1">
      <c r="A5" s="100" t="s">
        <v>0</v>
      </c>
      <c r="B5" s="102" t="s">
        <v>1</v>
      </c>
      <c r="C5" s="98" t="s">
        <v>3</v>
      </c>
      <c r="D5" s="98"/>
      <c r="E5" s="94" t="s">
        <v>6</v>
      </c>
      <c r="F5" s="96"/>
      <c r="G5" s="88" t="s">
        <v>27</v>
      </c>
      <c r="H5" s="88" t="s">
        <v>11</v>
      </c>
      <c r="I5" s="88" t="s">
        <v>12</v>
      </c>
      <c r="J5" s="99" t="s">
        <v>13</v>
      </c>
      <c r="K5" s="88" t="s">
        <v>28</v>
      </c>
      <c r="L5" s="99" t="s">
        <v>15</v>
      </c>
      <c r="M5" s="99" t="s">
        <v>16</v>
      </c>
      <c r="N5" s="99" t="s">
        <v>17</v>
      </c>
    </row>
    <row r="6" spans="1:14" s="6" customFormat="1" ht="30">
      <c r="A6" s="101"/>
      <c r="B6" s="103"/>
      <c r="C6" s="7" t="s">
        <v>4</v>
      </c>
      <c r="D6" s="7" t="s">
        <v>5</v>
      </c>
      <c r="E6" s="7" t="s">
        <v>7</v>
      </c>
      <c r="F6" s="7" t="s">
        <v>8</v>
      </c>
      <c r="G6" s="89"/>
      <c r="H6" s="89"/>
      <c r="I6" s="89"/>
      <c r="J6" s="88"/>
      <c r="K6" s="89"/>
      <c r="L6" s="88"/>
      <c r="M6" s="88"/>
      <c r="N6" s="88"/>
    </row>
    <row r="7" spans="1:14" ht="30">
      <c r="A7" s="4">
        <v>1</v>
      </c>
      <c r="B7" s="4" t="s">
        <v>29</v>
      </c>
      <c r="C7" s="14">
        <v>44005</v>
      </c>
      <c r="D7" s="42">
        <v>372543619.19999999</v>
      </c>
      <c r="E7" s="42">
        <v>372543619.19999999</v>
      </c>
      <c r="F7" s="8" t="s">
        <v>164</v>
      </c>
      <c r="G7" s="12">
        <v>372543619.19999999</v>
      </c>
      <c r="H7" s="8" t="s">
        <v>30</v>
      </c>
      <c r="I7" s="11">
        <v>0.76349999999999996</v>
      </c>
      <c r="J7" s="12">
        <v>0</v>
      </c>
      <c r="K7" s="12">
        <v>0</v>
      </c>
      <c r="L7" s="12">
        <v>0</v>
      </c>
      <c r="M7" s="12">
        <v>0</v>
      </c>
      <c r="N7" s="4" t="s">
        <v>82</v>
      </c>
    </row>
    <row r="8" spans="1:14" ht="75">
      <c r="A8" s="4">
        <v>2</v>
      </c>
      <c r="B8" s="4" t="s">
        <v>166</v>
      </c>
      <c r="C8" s="14">
        <v>45377</v>
      </c>
      <c r="D8" s="42">
        <v>35809570.109999999</v>
      </c>
      <c r="E8" s="42">
        <v>35809570.109999999</v>
      </c>
      <c r="F8" s="8" t="s">
        <v>165</v>
      </c>
      <c r="G8" s="12">
        <v>35809570</v>
      </c>
      <c r="H8" s="8" t="s">
        <v>30</v>
      </c>
      <c r="I8" s="11">
        <v>7.3400000000000007E-2</v>
      </c>
      <c r="J8" s="12">
        <v>0</v>
      </c>
      <c r="K8" s="12">
        <v>0</v>
      </c>
      <c r="L8" s="12">
        <v>0</v>
      </c>
      <c r="M8" s="12">
        <v>0</v>
      </c>
      <c r="N8" s="4" t="s">
        <v>168</v>
      </c>
    </row>
    <row r="9" spans="1:14">
      <c r="A9" s="90" t="s">
        <v>31</v>
      </c>
      <c r="B9" s="91"/>
      <c r="C9" s="92"/>
      <c r="D9" s="43">
        <f t="shared" ref="D9:N9" si="0">SUM(D7:D8)</f>
        <v>408353189.31</v>
      </c>
      <c r="E9" s="43">
        <f t="shared" si="0"/>
        <v>408353189.31</v>
      </c>
      <c r="F9" s="13">
        <f t="shared" si="0"/>
        <v>0</v>
      </c>
      <c r="G9" s="15">
        <f t="shared" si="0"/>
        <v>408353189.19999999</v>
      </c>
      <c r="H9" s="13">
        <f t="shared" si="0"/>
        <v>0</v>
      </c>
      <c r="I9" s="16">
        <f t="shared" si="0"/>
        <v>0.83689999999999998</v>
      </c>
      <c r="J9" s="13">
        <f t="shared" si="0"/>
        <v>0</v>
      </c>
      <c r="K9" s="13">
        <f t="shared" si="0"/>
        <v>0</v>
      </c>
      <c r="L9" s="13">
        <f t="shared" si="0"/>
        <v>0</v>
      </c>
      <c r="M9" s="13">
        <f t="shared" si="0"/>
        <v>0</v>
      </c>
      <c r="N9" s="33">
        <f t="shared" si="0"/>
        <v>0</v>
      </c>
    </row>
  </sheetData>
  <mergeCells count="17">
    <mergeCell ref="H5:H6"/>
    <mergeCell ref="I5:I6"/>
    <mergeCell ref="A9:C9"/>
    <mergeCell ref="K5:K6"/>
    <mergeCell ref="A1:N1"/>
    <mergeCell ref="A2:N2"/>
    <mergeCell ref="A4:N4"/>
    <mergeCell ref="A3:N3"/>
    <mergeCell ref="C5:D5"/>
    <mergeCell ref="J5:J6"/>
    <mergeCell ref="L5:L6"/>
    <mergeCell ref="M5:M6"/>
    <mergeCell ref="N5:N6"/>
    <mergeCell ref="A5:A6"/>
    <mergeCell ref="B5:B6"/>
    <mergeCell ref="E5:F5"/>
    <mergeCell ref="G5:G6"/>
  </mergeCells>
  <printOptions horizontalCentered="1"/>
  <pageMargins left="0.16" right="0.23622047244094491" top="0.7" bottom="0.86614173228346458" header="1.02" footer="0.94488188976377963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topLeftCell="F1" zoomScale="175" zoomScaleNormal="175" workbookViewId="0">
      <selection activeCell="A4" sqref="A4:P4"/>
    </sheetView>
  </sheetViews>
  <sheetFormatPr defaultColWidth="16.5703125" defaultRowHeight="15"/>
  <cols>
    <col min="1" max="1" width="5.85546875" style="5" bestFit="1" customWidth="1"/>
    <col min="2" max="2" width="29.140625" style="5" customWidth="1"/>
    <col min="3" max="3" width="13.42578125" style="5" bestFit="1" customWidth="1"/>
    <col min="4" max="5" width="18.42578125" style="5" bestFit="1" customWidth="1"/>
    <col min="6" max="7" width="18.42578125" style="5" customWidth="1"/>
    <col min="8" max="8" width="17.28515625" style="5" bestFit="1" customWidth="1"/>
    <col min="9" max="9" width="9.140625" style="5" bestFit="1" customWidth="1"/>
    <col min="10" max="10" width="14" style="5" bestFit="1" customWidth="1"/>
    <col min="11" max="11" width="14" style="5" customWidth="1"/>
    <col min="12" max="12" width="17.42578125" style="5" customWidth="1"/>
    <col min="13" max="13" width="14" style="5" bestFit="1" customWidth="1"/>
    <col min="14" max="16384" width="16.5703125" style="5"/>
  </cols>
  <sheetData>
    <row r="1" spans="1:14">
      <c r="A1" s="93" t="s">
        <v>20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>
      <c r="A2" s="94" t="s">
        <v>167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</row>
    <row r="3" spans="1:14">
      <c r="A3" s="93" t="s">
        <v>23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1:14">
      <c r="A4" s="97" t="s">
        <v>18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14">
      <c r="A5" s="100" t="s">
        <v>0</v>
      </c>
      <c r="B5" s="102" t="s">
        <v>1</v>
      </c>
      <c r="C5" s="98" t="s">
        <v>3</v>
      </c>
      <c r="D5" s="98"/>
      <c r="E5" s="98" t="s">
        <v>6</v>
      </c>
      <c r="F5" s="98"/>
      <c r="G5" s="98"/>
      <c r="H5" s="98"/>
      <c r="I5" s="98"/>
      <c r="J5" s="99" t="s">
        <v>13</v>
      </c>
      <c r="K5" s="88" t="s">
        <v>28</v>
      </c>
      <c r="L5" s="99" t="s">
        <v>15</v>
      </c>
      <c r="M5" s="99" t="s">
        <v>16</v>
      </c>
      <c r="N5" s="99" t="s">
        <v>17</v>
      </c>
    </row>
    <row r="6" spans="1:14" s="6" customFormat="1" ht="60">
      <c r="A6" s="100"/>
      <c r="B6" s="102"/>
      <c r="C6" s="3" t="s">
        <v>4</v>
      </c>
      <c r="D6" s="3" t="s">
        <v>5</v>
      </c>
      <c r="E6" s="3" t="s">
        <v>7</v>
      </c>
      <c r="F6" s="3" t="s">
        <v>8</v>
      </c>
      <c r="G6" s="3" t="s">
        <v>27</v>
      </c>
      <c r="H6" s="3" t="s">
        <v>11</v>
      </c>
      <c r="I6" s="3" t="s">
        <v>12</v>
      </c>
      <c r="J6" s="99"/>
      <c r="K6" s="89"/>
      <c r="L6" s="88"/>
      <c r="M6" s="99"/>
      <c r="N6" s="99"/>
    </row>
    <row r="7" spans="1:14" ht="28.5">
      <c r="A7" s="21">
        <v>1</v>
      </c>
      <c r="B7" s="21" t="s">
        <v>32</v>
      </c>
      <c r="C7" s="22">
        <v>44105</v>
      </c>
      <c r="D7" s="23">
        <v>4007274</v>
      </c>
      <c r="E7" s="23">
        <v>4007274</v>
      </c>
      <c r="F7" s="24" t="s">
        <v>79</v>
      </c>
      <c r="G7" s="25">
        <v>0</v>
      </c>
      <c r="H7" s="26" t="s">
        <v>30</v>
      </c>
      <c r="I7" s="36">
        <v>8.2123536858073158E-3</v>
      </c>
      <c r="J7" s="27">
        <v>0</v>
      </c>
      <c r="K7" s="27">
        <v>0</v>
      </c>
      <c r="L7" s="27">
        <f>D7-E7</f>
        <v>0</v>
      </c>
      <c r="M7" s="27">
        <v>0</v>
      </c>
      <c r="N7" s="27">
        <v>0</v>
      </c>
    </row>
    <row r="8" spans="1:14">
      <c r="A8" s="21">
        <v>2</v>
      </c>
      <c r="B8" s="21" t="s">
        <v>33</v>
      </c>
      <c r="C8" s="22">
        <v>44074</v>
      </c>
      <c r="D8" s="23">
        <v>200000</v>
      </c>
      <c r="E8" s="23">
        <v>200000</v>
      </c>
      <c r="F8" s="24" t="s">
        <v>80</v>
      </c>
      <c r="G8" s="25">
        <v>0</v>
      </c>
      <c r="H8" s="26" t="s">
        <v>30</v>
      </c>
      <c r="I8" s="36">
        <v>4.0987233145561375E-4</v>
      </c>
      <c r="J8" s="27">
        <v>0</v>
      </c>
      <c r="K8" s="27">
        <v>0</v>
      </c>
      <c r="L8" s="27">
        <f t="shared" ref="L8:L54" si="0">D8-E8</f>
        <v>0</v>
      </c>
      <c r="M8" s="27">
        <v>0</v>
      </c>
      <c r="N8" s="27">
        <v>0</v>
      </c>
    </row>
    <row r="9" spans="1:14" ht="28.5">
      <c r="A9" s="21">
        <v>3</v>
      </c>
      <c r="B9" s="21" t="s">
        <v>34</v>
      </c>
      <c r="C9" s="22">
        <v>44050</v>
      </c>
      <c r="D9" s="23">
        <v>6159479</v>
      </c>
      <c r="E9" s="23">
        <v>6159479</v>
      </c>
      <c r="F9" s="24" t="s">
        <v>80</v>
      </c>
      <c r="G9" s="25">
        <v>0</v>
      </c>
      <c r="H9" s="26" t="s">
        <v>30</v>
      </c>
      <c r="I9" s="36">
        <v>1.262300009140946E-2</v>
      </c>
      <c r="J9" s="27">
        <v>0</v>
      </c>
      <c r="K9" s="27">
        <v>0</v>
      </c>
      <c r="L9" s="27">
        <f t="shared" si="0"/>
        <v>0</v>
      </c>
      <c r="M9" s="27">
        <v>0</v>
      </c>
      <c r="N9" s="27">
        <v>0</v>
      </c>
    </row>
    <row r="10" spans="1:14">
      <c r="A10" s="21">
        <v>4</v>
      </c>
      <c r="B10" s="21" t="s">
        <v>35</v>
      </c>
      <c r="C10" s="22">
        <v>44056</v>
      </c>
      <c r="D10" s="23">
        <v>112000</v>
      </c>
      <c r="E10" s="23">
        <v>112000</v>
      </c>
      <c r="F10" s="24" t="s">
        <v>80</v>
      </c>
      <c r="G10" s="25">
        <v>0</v>
      </c>
      <c r="H10" s="26" t="s">
        <v>30</v>
      </c>
      <c r="I10" s="36">
        <v>2.295285056151437E-4</v>
      </c>
      <c r="J10" s="27">
        <v>0</v>
      </c>
      <c r="K10" s="27">
        <v>0</v>
      </c>
      <c r="L10" s="27">
        <f t="shared" si="0"/>
        <v>0</v>
      </c>
      <c r="M10" s="27">
        <v>0</v>
      </c>
      <c r="N10" s="27">
        <v>0</v>
      </c>
    </row>
    <row r="11" spans="1:14">
      <c r="A11" s="21">
        <v>5</v>
      </c>
      <c r="B11" s="21" t="s">
        <v>36</v>
      </c>
      <c r="C11" s="22">
        <v>44102</v>
      </c>
      <c r="D11" s="23">
        <v>464250</v>
      </c>
      <c r="E11" s="23">
        <v>464250</v>
      </c>
      <c r="F11" s="24" t="s">
        <v>80</v>
      </c>
      <c r="G11" s="25">
        <v>0</v>
      </c>
      <c r="H11" s="26" t="s">
        <v>30</v>
      </c>
      <c r="I11" s="36">
        <v>9.5141614939134333E-4</v>
      </c>
      <c r="J11" s="27">
        <v>0</v>
      </c>
      <c r="K11" s="27">
        <v>0</v>
      </c>
      <c r="L11" s="27">
        <f t="shared" si="0"/>
        <v>0</v>
      </c>
      <c r="M11" s="27">
        <v>0</v>
      </c>
      <c r="N11" s="27">
        <v>0</v>
      </c>
    </row>
    <row r="12" spans="1:14">
      <c r="A12" s="21">
        <v>6</v>
      </c>
      <c r="B12" s="21" t="s">
        <v>37</v>
      </c>
      <c r="C12" s="22">
        <v>44051</v>
      </c>
      <c r="D12" s="23">
        <v>215495</v>
      </c>
      <c r="E12" s="23">
        <v>215495</v>
      </c>
      <c r="F12" s="24" t="s">
        <v>80</v>
      </c>
      <c r="G12" s="25">
        <v>0</v>
      </c>
      <c r="H12" s="26" t="s">
        <v>30</v>
      </c>
      <c r="I12" s="36">
        <v>4.416271903351374E-4</v>
      </c>
      <c r="J12" s="27">
        <v>0</v>
      </c>
      <c r="K12" s="27">
        <v>0</v>
      </c>
      <c r="L12" s="27">
        <f t="shared" si="0"/>
        <v>0</v>
      </c>
      <c r="M12" s="27">
        <v>0</v>
      </c>
      <c r="N12" s="27">
        <v>0</v>
      </c>
    </row>
    <row r="13" spans="1:14">
      <c r="A13" s="21">
        <v>7</v>
      </c>
      <c r="B13" s="21" t="s">
        <v>38</v>
      </c>
      <c r="C13" s="22">
        <v>44056</v>
      </c>
      <c r="D13" s="23">
        <v>816617</v>
      </c>
      <c r="E13" s="23">
        <v>816617</v>
      </c>
      <c r="F13" s="24" t="s">
        <v>80</v>
      </c>
      <c r="G13" s="25">
        <v>0</v>
      </c>
      <c r="H13" s="26" t="s">
        <v>30</v>
      </c>
      <c r="I13" s="36">
        <v>1.6735435684814446E-3</v>
      </c>
      <c r="J13" s="27">
        <v>0</v>
      </c>
      <c r="K13" s="27">
        <v>0</v>
      </c>
      <c r="L13" s="27">
        <f t="shared" si="0"/>
        <v>0</v>
      </c>
      <c r="M13" s="27">
        <v>0</v>
      </c>
      <c r="N13" s="27">
        <v>0</v>
      </c>
    </row>
    <row r="14" spans="1:14">
      <c r="A14" s="21">
        <v>8</v>
      </c>
      <c r="B14" s="21" t="s">
        <v>39</v>
      </c>
      <c r="C14" s="22">
        <v>44019</v>
      </c>
      <c r="D14" s="23">
        <v>2418480</v>
      </c>
      <c r="E14" s="23">
        <v>2418480</v>
      </c>
      <c r="F14" s="24" t="s">
        <v>80</v>
      </c>
      <c r="G14" s="25">
        <v>0</v>
      </c>
      <c r="H14" s="26" t="s">
        <v>30</v>
      </c>
      <c r="I14" s="36">
        <v>4.9563401808938633E-3</v>
      </c>
      <c r="J14" s="27">
        <v>0</v>
      </c>
      <c r="K14" s="27">
        <v>0</v>
      </c>
      <c r="L14" s="27">
        <f t="shared" si="0"/>
        <v>0</v>
      </c>
      <c r="M14" s="27">
        <v>0</v>
      </c>
      <c r="N14" s="27">
        <v>0</v>
      </c>
    </row>
    <row r="15" spans="1:14">
      <c r="A15" s="21">
        <v>9</v>
      </c>
      <c r="B15" s="21" t="s">
        <v>40</v>
      </c>
      <c r="C15" s="22">
        <v>44133</v>
      </c>
      <c r="D15" s="23">
        <v>400915</v>
      </c>
      <c r="E15" s="23">
        <v>400915</v>
      </c>
      <c r="F15" s="24" t="s">
        <v>80</v>
      </c>
      <c r="G15" s="25">
        <v>0</v>
      </c>
      <c r="H15" s="26" t="s">
        <v>30</v>
      </c>
      <c r="I15" s="36">
        <v>8.2161982882763683E-4</v>
      </c>
      <c r="J15" s="27">
        <v>0</v>
      </c>
      <c r="K15" s="27">
        <v>0</v>
      </c>
      <c r="L15" s="27">
        <f t="shared" si="0"/>
        <v>0</v>
      </c>
      <c r="M15" s="27">
        <v>0</v>
      </c>
      <c r="N15" s="27">
        <v>0</v>
      </c>
    </row>
    <row r="16" spans="1:14">
      <c r="A16" s="21">
        <v>10</v>
      </c>
      <c r="B16" s="21" t="s">
        <v>41</v>
      </c>
      <c r="C16" s="22" t="s">
        <v>82</v>
      </c>
      <c r="D16" s="23">
        <v>1303750</v>
      </c>
      <c r="E16" s="23">
        <v>1303750</v>
      </c>
      <c r="F16" s="24" t="s">
        <v>80</v>
      </c>
      <c r="G16" s="25">
        <v>0</v>
      </c>
      <c r="H16" s="26" t="s">
        <v>30</v>
      </c>
      <c r="I16" s="36">
        <v>2.6718552606762821E-3</v>
      </c>
      <c r="J16" s="27">
        <v>0</v>
      </c>
      <c r="K16" s="27">
        <v>0</v>
      </c>
      <c r="L16" s="27">
        <f t="shared" si="0"/>
        <v>0</v>
      </c>
      <c r="M16" s="27">
        <v>0</v>
      </c>
      <c r="N16" s="27">
        <v>0</v>
      </c>
    </row>
    <row r="17" spans="1:14">
      <c r="A17" s="21">
        <v>11</v>
      </c>
      <c r="B17" s="21" t="s">
        <v>42</v>
      </c>
      <c r="C17" s="22" t="s">
        <v>82</v>
      </c>
      <c r="D17" s="23">
        <v>2998625</v>
      </c>
      <c r="E17" s="23">
        <v>2998625</v>
      </c>
      <c r="F17" s="24" t="s">
        <v>80</v>
      </c>
      <c r="G17" s="25">
        <v>0</v>
      </c>
      <c r="H17" s="26" t="s">
        <v>30</v>
      </c>
      <c r="I17" s="36">
        <v>6.1452670995554484E-3</v>
      </c>
      <c r="J17" s="27">
        <v>0</v>
      </c>
      <c r="K17" s="27">
        <v>0</v>
      </c>
      <c r="L17" s="27">
        <f t="shared" si="0"/>
        <v>0</v>
      </c>
      <c r="M17" s="27">
        <v>0</v>
      </c>
      <c r="N17" s="27">
        <v>0</v>
      </c>
    </row>
    <row r="18" spans="1:14">
      <c r="A18" s="21">
        <v>12</v>
      </c>
      <c r="B18" s="21" t="s">
        <v>43</v>
      </c>
      <c r="C18" s="22">
        <v>44063</v>
      </c>
      <c r="D18" s="23">
        <v>51690</v>
      </c>
      <c r="E18" s="23">
        <v>51690</v>
      </c>
      <c r="F18" s="24" t="s">
        <v>80</v>
      </c>
      <c r="G18" s="25">
        <v>0</v>
      </c>
      <c r="H18" s="26" t="s">
        <v>30</v>
      </c>
      <c r="I18" s="36">
        <v>1.0593150406470336E-4</v>
      </c>
      <c r="J18" s="27">
        <v>0</v>
      </c>
      <c r="K18" s="27">
        <v>0</v>
      </c>
      <c r="L18" s="27">
        <f t="shared" si="0"/>
        <v>0</v>
      </c>
      <c r="M18" s="27">
        <v>0</v>
      </c>
      <c r="N18" s="27">
        <v>0</v>
      </c>
    </row>
    <row r="19" spans="1:14">
      <c r="A19" s="21">
        <v>13</v>
      </c>
      <c r="B19" s="21" t="s">
        <v>44</v>
      </c>
      <c r="C19" s="22">
        <v>44122</v>
      </c>
      <c r="D19" s="23">
        <v>413233</v>
      </c>
      <c r="E19" s="23">
        <v>413233</v>
      </c>
      <c r="F19" s="24" t="s">
        <v>80</v>
      </c>
      <c r="G19" s="25">
        <v>0</v>
      </c>
      <c r="H19" s="26" t="s">
        <v>30</v>
      </c>
      <c r="I19" s="36">
        <v>8.4686386572198813E-4</v>
      </c>
      <c r="J19" s="27">
        <v>0</v>
      </c>
      <c r="K19" s="27">
        <v>0</v>
      </c>
      <c r="L19" s="27">
        <f t="shared" si="0"/>
        <v>0</v>
      </c>
      <c r="M19" s="27">
        <v>0</v>
      </c>
      <c r="N19" s="27">
        <v>0</v>
      </c>
    </row>
    <row r="20" spans="1:14">
      <c r="A20" s="21">
        <v>14</v>
      </c>
      <c r="B20" s="21" t="s">
        <v>45</v>
      </c>
      <c r="C20" s="22">
        <v>44019</v>
      </c>
      <c r="D20" s="23">
        <v>2444754</v>
      </c>
      <c r="E20" s="23">
        <v>2444754</v>
      </c>
      <c r="F20" s="24" t="s">
        <v>80</v>
      </c>
      <c r="G20" s="25">
        <v>0</v>
      </c>
      <c r="H20" s="26" t="s">
        <v>30</v>
      </c>
      <c r="I20" s="36">
        <v>5.0101851090771877E-3</v>
      </c>
      <c r="J20" s="27">
        <v>0</v>
      </c>
      <c r="K20" s="27">
        <v>0</v>
      </c>
      <c r="L20" s="27">
        <f t="shared" si="0"/>
        <v>0</v>
      </c>
      <c r="M20" s="27">
        <v>0</v>
      </c>
      <c r="N20" s="27">
        <v>0</v>
      </c>
    </row>
    <row r="21" spans="1:14">
      <c r="A21" s="21">
        <v>15</v>
      </c>
      <c r="B21" s="28" t="s">
        <v>46</v>
      </c>
      <c r="C21" s="22">
        <v>44016</v>
      </c>
      <c r="D21" s="23">
        <v>2183973</v>
      </c>
      <c r="E21" s="23">
        <v>2183973</v>
      </c>
      <c r="F21" s="24" t="s">
        <v>80</v>
      </c>
      <c r="G21" s="25">
        <v>0</v>
      </c>
      <c r="H21" s="26" t="s">
        <v>30</v>
      </c>
      <c r="I21" s="36">
        <v>4.4757505267305556E-3</v>
      </c>
      <c r="J21" s="27">
        <v>0</v>
      </c>
      <c r="K21" s="27">
        <v>0</v>
      </c>
      <c r="L21" s="27">
        <f t="shared" si="0"/>
        <v>0</v>
      </c>
      <c r="M21" s="27">
        <v>0</v>
      </c>
      <c r="N21" s="27">
        <v>0</v>
      </c>
    </row>
    <row r="22" spans="1:14">
      <c r="A22" s="21">
        <v>16</v>
      </c>
      <c r="B22" s="28" t="s">
        <v>47</v>
      </c>
      <c r="C22" s="22">
        <v>44236</v>
      </c>
      <c r="D22" s="23">
        <v>3456221</v>
      </c>
      <c r="E22" s="23">
        <v>3456221</v>
      </c>
      <c r="F22" s="24" t="s">
        <v>80</v>
      </c>
      <c r="G22" s="25">
        <v>0</v>
      </c>
      <c r="H22" s="26" t="s">
        <v>30</v>
      </c>
      <c r="I22" s="36">
        <v>7.0830467964792636E-3</v>
      </c>
      <c r="J22" s="27">
        <v>0</v>
      </c>
      <c r="K22" s="27">
        <v>0</v>
      </c>
      <c r="L22" s="27">
        <f t="shared" si="0"/>
        <v>0</v>
      </c>
      <c r="M22" s="27">
        <v>0</v>
      </c>
      <c r="N22" s="27">
        <v>0</v>
      </c>
    </row>
    <row r="23" spans="1:14">
      <c r="A23" s="21">
        <v>17</v>
      </c>
      <c r="B23" s="28" t="s">
        <v>48</v>
      </c>
      <c r="C23" s="22" t="s">
        <v>82</v>
      </c>
      <c r="D23" s="23">
        <v>209148</v>
      </c>
      <c r="E23" s="23">
        <v>209148</v>
      </c>
      <c r="F23" s="24" t="s">
        <v>80</v>
      </c>
      <c r="G23" s="25">
        <v>0</v>
      </c>
      <c r="H23" s="26" t="s">
        <v>30</v>
      </c>
      <c r="I23" s="36">
        <v>4.2861989189639347E-4</v>
      </c>
      <c r="J23" s="27">
        <v>0</v>
      </c>
      <c r="K23" s="27">
        <v>0</v>
      </c>
      <c r="L23" s="27">
        <f t="shared" si="0"/>
        <v>0</v>
      </c>
      <c r="M23" s="27">
        <v>0</v>
      </c>
      <c r="N23" s="27">
        <v>0</v>
      </c>
    </row>
    <row r="24" spans="1:14">
      <c r="A24" s="21">
        <v>18</v>
      </c>
      <c r="B24" s="28" t="s">
        <v>49</v>
      </c>
      <c r="C24" s="22" t="s">
        <v>82</v>
      </c>
      <c r="D24" s="23">
        <v>1187610</v>
      </c>
      <c r="E24" s="23">
        <v>1187610</v>
      </c>
      <c r="F24" s="24" t="s">
        <v>80</v>
      </c>
      <c r="G24" s="25">
        <v>0</v>
      </c>
      <c r="H24" s="26" t="s">
        <v>30</v>
      </c>
      <c r="I24" s="36">
        <v>2.4338423978000072E-3</v>
      </c>
      <c r="J24" s="27">
        <v>0</v>
      </c>
      <c r="K24" s="27">
        <v>0</v>
      </c>
      <c r="L24" s="27">
        <f t="shared" si="0"/>
        <v>0</v>
      </c>
      <c r="M24" s="27">
        <v>0</v>
      </c>
      <c r="N24" s="27">
        <v>0</v>
      </c>
    </row>
    <row r="25" spans="1:14">
      <c r="A25" s="21">
        <v>19</v>
      </c>
      <c r="B25" s="28" t="s">
        <v>50</v>
      </c>
      <c r="C25" s="22" t="s">
        <v>82</v>
      </c>
      <c r="D25" s="23">
        <v>699453</v>
      </c>
      <c r="E25" s="23">
        <v>699453</v>
      </c>
      <c r="F25" s="24" t="s">
        <v>80</v>
      </c>
      <c r="G25" s="25">
        <v>0</v>
      </c>
      <c r="H25" s="26" t="s">
        <v>30</v>
      </c>
      <c r="I25" s="36">
        <v>1.433432159268117E-3</v>
      </c>
      <c r="J25" s="27">
        <v>0</v>
      </c>
      <c r="K25" s="27">
        <v>0</v>
      </c>
      <c r="L25" s="27">
        <f t="shared" si="0"/>
        <v>0</v>
      </c>
      <c r="M25" s="27">
        <v>0</v>
      </c>
      <c r="N25" s="27">
        <v>0</v>
      </c>
    </row>
    <row r="26" spans="1:14">
      <c r="A26" s="21">
        <v>20</v>
      </c>
      <c r="B26" s="28" t="s">
        <v>51</v>
      </c>
      <c r="C26" s="22">
        <v>44236</v>
      </c>
      <c r="D26" s="23">
        <v>3652910</v>
      </c>
      <c r="E26" s="23">
        <v>3652910</v>
      </c>
      <c r="F26" s="24" t="s">
        <v>80</v>
      </c>
      <c r="G26" s="25">
        <v>0</v>
      </c>
      <c r="H26" s="26" t="s">
        <v>30</v>
      </c>
      <c r="I26" s="36">
        <v>7.48613369148763E-3</v>
      </c>
      <c r="J26" s="27">
        <v>0</v>
      </c>
      <c r="K26" s="27">
        <v>0</v>
      </c>
      <c r="L26" s="27">
        <f t="shared" si="0"/>
        <v>0</v>
      </c>
      <c r="M26" s="27">
        <v>0</v>
      </c>
      <c r="N26" s="27">
        <v>0</v>
      </c>
    </row>
    <row r="27" spans="1:14">
      <c r="A27" s="21">
        <v>21</v>
      </c>
      <c r="B27" s="28" t="s">
        <v>52</v>
      </c>
      <c r="C27" s="22" t="s">
        <v>82</v>
      </c>
      <c r="D27" s="23">
        <v>1303750</v>
      </c>
      <c r="E27" s="23">
        <v>1303750</v>
      </c>
      <c r="F27" s="24" t="s">
        <v>80</v>
      </c>
      <c r="G27" s="25">
        <v>0</v>
      </c>
      <c r="H27" s="26" t="s">
        <v>30</v>
      </c>
      <c r="I27" s="36">
        <v>2.6718552606762821E-3</v>
      </c>
      <c r="J27" s="27">
        <v>0</v>
      </c>
      <c r="K27" s="27">
        <v>0</v>
      </c>
      <c r="L27" s="27">
        <f t="shared" si="0"/>
        <v>0</v>
      </c>
      <c r="M27" s="27">
        <v>0</v>
      </c>
      <c r="N27" s="27">
        <v>0</v>
      </c>
    </row>
    <row r="28" spans="1:14">
      <c r="A28" s="21">
        <v>22</v>
      </c>
      <c r="B28" s="28" t="s">
        <v>53</v>
      </c>
      <c r="C28" s="22">
        <v>44114</v>
      </c>
      <c r="D28" s="23">
        <v>3175000</v>
      </c>
      <c r="E28" s="23">
        <v>3175000</v>
      </c>
      <c r="F28" s="24" t="s">
        <v>80</v>
      </c>
      <c r="G28" s="25">
        <v>0</v>
      </c>
      <c r="H28" s="26" t="s">
        <v>30</v>
      </c>
      <c r="I28" s="36">
        <v>6.5067232618578677E-3</v>
      </c>
      <c r="J28" s="27">
        <v>0</v>
      </c>
      <c r="K28" s="27">
        <v>0</v>
      </c>
      <c r="L28" s="27">
        <f t="shared" si="0"/>
        <v>0</v>
      </c>
      <c r="M28" s="27">
        <v>0</v>
      </c>
      <c r="N28" s="27">
        <v>0</v>
      </c>
    </row>
    <row r="29" spans="1:14">
      <c r="A29" s="21">
        <v>23</v>
      </c>
      <c r="B29" s="28" t="s">
        <v>54</v>
      </c>
      <c r="C29" s="22">
        <v>44061</v>
      </c>
      <c r="D29" s="23">
        <v>565250</v>
      </c>
      <c r="E29" s="23">
        <v>565250</v>
      </c>
      <c r="F29" s="24" t="s">
        <v>80</v>
      </c>
      <c r="G29" s="25">
        <v>0</v>
      </c>
      <c r="H29" s="26" t="s">
        <v>30</v>
      </c>
      <c r="I29" s="36">
        <v>1.1584016767764284E-3</v>
      </c>
      <c r="J29" s="27">
        <v>0</v>
      </c>
      <c r="K29" s="27">
        <v>0</v>
      </c>
      <c r="L29" s="27">
        <f t="shared" si="0"/>
        <v>0</v>
      </c>
      <c r="M29" s="27">
        <v>0</v>
      </c>
      <c r="N29" s="27">
        <v>0</v>
      </c>
    </row>
    <row r="30" spans="1:14">
      <c r="A30" s="21">
        <v>24</v>
      </c>
      <c r="B30" s="28" t="s">
        <v>55</v>
      </c>
      <c r="C30" s="22">
        <v>44061</v>
      </c>
      <c r="D30" s="23">
        <v>602994</v>
      </c>
      <c r="E30" s="23">
        <v>602994</v>
      </c>
      <c r="F30" s="24" t="s">
        <v>80</v>
      </c>
      <c r="G30" s="25">
        <v>0</v>
      </c>
      <c r="H30" s="26" t="s">
        <v>30</v>
      </c>
      <c r="I30" s="36">
        <v>1.2357527831687318E-3</v>
      </c>
      <c r="J30" s="27">
        <v>0</v>
      </c>
      <c r="K30" s="27">
        <v>0</v>
      </c>
      <c r="L30" s="27">
        <f t="shared" si="0"/>
        <v>0</v>
      </c>
      <c r="M30" s="27">
        <v>0</v>
      </c>
      <c r="N30" s="27">
        <v>0</v>
      </c>
    </row>
    <row r="31" spans="1:14">
      <c r="A31" s="21">
        <v>25</v>
      </c>
      <c r="B31" s="28" t="s">
        <v>56</v>
      </c>
      <c r="C31" s="22" t="s">
        <v>82</v>
      </c>
      <c r="D31" s="23">
        <v>150000</v>
      </c>
      <c r="E31" s="23">
        <v>150000</v>
      </c>
      <c r="F31" s="24" t="s">
        <v>80</v>
      </c>
      <c r="G31" s="25">
        <v>0</v>
      </c>
      <c r="H31" s="26" t="s">
        <v>30</v>
      </c>
      <c r="I31" s="36">
        <v>3.0740424859171031E-4</v>
      </c>
      <c r="J31" s="27">
        <v>0</v>
      </c>
      <c r="K31" s="27">
        <v>0</v>
      </c>
      <c r="L31" s="27">
        <f t="shared" si="0"/>
        <v>0</v>
      </c>
      <c r="M31" s="27">
        <v>0</v>
      </c>
      <c r="N31" s="27">
        <v>0</v>
      </c>
    </row>
    <row r="32" spans="1:14">
      <c r="A32" s="21">
        <v>26</v>
      </c>
      <c r="B32" s="28" t="s">
        <v>57</v>
      </c>
      <c r="C32" s="22">
        <v>44019</v>
      </c>
      <c r="D32" s="23">
        <v>2480259</v>
      </c>
      <c r="E32" s="23">
        <v>2480259</v>
      </c>
      <c r="F32" s="24" t="s">
        <v>80</v>
      </c>
      <c r="G32" s="25">
        <v>0</v>
      </c>
      <c r="H32" s="26" t="s">
        <v>30</v>
      </c>
      <c r="I32" s="36">
        <v>5.0829476947188449E-3</v>
      </c>
      <c r="J32" s="27">
        <v>0</v>
      </c>
      <c r="K32" s="27">
        <v>0</v>
      </c>
      <c r="L32" s="27">
        <f t="shared" si="0"/>
        <v>0</v>
      </c>
      <c r="M32" s="27">
        <v>0</v>
      </c>
      <c r="N32" s="27">
        <v>0</v>
      </c>
    </row>
    <row r="33" spans="1:14">
      <c r="A33" s="21">
        <v>27</v>
      </c>
      <c r="B33" s="28" t="s">
        <v>58</v>
      </c>
      <c r="C33" s="22">
        <v>44074</v>
      </c>
      <c r="D33" s="23">
        <v>12600000</v>
      </c>
      <c r="E33" s="23">
        <v>12600000</v>
      </c>
      <c r="F33" s="24" t="s">
        <v>80</v>
      </c>
      <c r="G33" s="25">
        <v>0</v>
      </c>
      <c r="H33" s="26" t="s">
        <v>30</v>
      </c>
      <c r="I33" s="36">
        <v>2.5821956881703665E-2</v>
      </c>
      <c r="J33" s="27">
        <v>0</v>
      </c>
      <c r="K33" s="27">
        <v>0</v>
      </c>
      <c r="L33" s="27">
        <f t="shared" si="0"/>
        <v>0</v>
      </c>
      <c r="M33" s="27">
        <v>0</v>
      </c>
      <c r="N33" s="27">
        <v>0</v>
      </c>
    </row>
    <row r="34" spans="1:14">
      <c r="A34" s="21">
        <v>28</v>
      </c>
      <c r="B34" s="28" t="s">
        <v>59</v>
      </c>
      <c r="C34" s="22">
        <v>44051</v>
      </c>
      <c r="D34" s="23">
        <v>710594</v>
      </c>
      <c r="E34" s="23">
        <v>710594</v>
      </c>
      <c r="F34" s="24" t="s">
        <v>80</v>
      </c>
      <c r="G34" s="25">
        <v>0</v>
      </c>
      <c r="H34" s="26" t="s">
        <v>30</v>
      </c>
      <c r="I34" s="36">
        <v>1.4562640974918519E-3</v>
      </c>
      <c r="J34" s="27">
        <v>0</v>
      </c>
      <c r="K34" s="27">
        <v>0</v>
      </c>
      <c r="L34" s="27">
        <f t="shared" si="0"/>
        <v>0</v>
      </c>
      <c r="M34" s="27">
        <v>0</v>
      </c>
      <c r="N34" s="27">
        <v>0</v>
      </c>
    </row>
    <row r="35" spans="1:14">
      <c r="A35" s="21">
        <v>29</v>
      </c>
      <c r="B35" s="28" t="s">
        <v>60</v>
      </c>
      <c r="C35" s="22">
        <v>44236</v>
      </c>
      <c r="D35" s="23">
        <v>1829809</v>
      </c>
      <c r="E35" s="23">
        <v>1829809</v>
      </c>
      <c r="F35" s="24" t="s">
        <v>80</v>
      </c>
      <c r="G35" s="25">
        <v>0</v>
      </c>
      <c r="H35" s="26" t="s">
        <v>30</v>
      </c>
      <c r="I35" s="36">
        <v>3.7499404047423254E-3</v>
      </c>
      <c r="J35" s="27">
        <v>0</v>
      </c>
      <c r="K35" s="27">
        <v>0</v>
      </c>
      <c r="L35" s="27">
        <f t="shared" si="0"/>
        <v>0</v>
      </c>
      <c r="M35" s="27">
        <v>0</v>
      </c>
      <c r="N35" s="27">
        <v>0</v>
      </c>
    </row>
    <row r="36" spans="1:14">
      <c r="A36" s="21">
        <v>30</v>
      </c>
      <c r="B36" s="28" t="s">
        <v>61</v>
      </c>
      <c r="C36" s="22">
        <v>44114</v>
      </c>
      <c r="D36" s="23">
        <v>6477000</v>
      </c>
      <c r="E36" s="23">
        <v>6477000</v>
      </c>
      <c r="F36" s="24" t="s">
        <v>80</v>
      </c>
      <c r="G36" s="25">
        <v>0</v>
      </c>
      <c r="H36" s="26" t="s">
        <v>30</v>
      </c>
      <c r="I36" s="36">
        <v>1.327371545419005E-2</v>
      </c>
      <c r="J36" s="27">
        <v>0</v>
      </c>
      <c r="K36" s="27">
        <v>0</v>
      </c>
      <c r="L36" s="27">
        <f t="shared" si="0"/>
        <v>0</v>
      </c>
      <c r="M36" s="27">
        <v>0</v>
      </c>
      <c r="N36" s="27">
        <v>0</v>
      </c>
    </row>
    <row r="37" spans="1:14" ht="29.25">
      <c r="A37" s="21">
        <v>31</v>
      </c>
      <c r="B37" s="28" t="s">
        <v>62</v>
      </c>
      <c r="C37" s="22">
        <v>44106</v>
      </c>
      <c r="D37" s="23">
        <v>4302375</v>
      </c>
      <c r="E37" s="23">
        <v>4302375</v>
      </c>
      <c r="F37" s="24" t="s">
        <v>80</v>
      </c>
      <c r="G37" s="25">
        <v>0</v>
      </c>
      <c r="H37" s="26" t="s">
        <v>30</v>
      </c>
      <c r="I37" s="36">
        <v>8.81712236023173E-3</v>
      </c>
      <c r="J37" s="27">
        <v>0</v>
      </c>
      <c r="K37" s="27">
        <v>0</v>
      </c>
      <c r="L37" s="27">
        <f t="shared" si="0"/>
        <v>0</v>
      </c>
      <c r="M37" s="27">
        <v>0</v>
      </c>
      <c r="N37" s="27">
        <v>0</v>
      </c>
    </row>
    <row r="38" spans="1:14" ht="29.25">
      <c r="A38" s="21">
        <v>32</v>
      </c>
      <c r="B38" s="28" t="s">
        <v>63</v>
      </c>
      <c r="C38" s="22">
        <v>44106</v>
      </c>
      <c r="D38" s="23">
        <v>5084625</v>
      </c>
      <c r="E38" s="23">
        <v>5084625</v>
      </c>
      <c r="F38" s="24" t="s">
        <v>80</v>
      </c>
      <c r="G38" s="25">
        <v>0</v>
      </c>
      <c r="H38" s="26" t="s">
        <v>30</v>
      </c>
      <c r="I38" s="36">
        <v>1.04202355166375E-2</v>
      </c>
      <c r="J38" s="27">
        <v>0</v>
      </c>
      <c r="K38" s="27">
        <v>0</v>
      </c>
      <c r="L38" s="27">
        <f t="shared" si="0"/>
        <v>0</v>
      </c>
      <c r="M38" s="27">
        <v>0</v>
      </c>
      <c r="N38" s="27">
        <v>0</v>
      </c>
    </row>
    <row r="39" spans="1:14">
      <c r="A39" s="21">
        <v>33</v>
      </c>
      <c r="B39" s="28" t="s">
        <v>64</v>
      </c>
      <c r="C39" s="22" t="s">
        <v>82</v>
      </c>
      <c r="D39" s="23">
        <v>338247</v>
      </c>
      <c r="E39" s="23">
        <v>338247</v>
      </c>
      <c r="F39" s="24" t="s">
        <v>80</v>
      </c>
      <c r="G39" s="25">
        <v>0</v>
      </c>
      <c r="H39" s="26" t="s">
        <v>30</v>
      </c>
      <c r="I39" s="36">
        <v>6.9319043248933492E-4</v>
      </c>
      <c r="J39" s="27">
        <v>0</v>
      </c>
      <c r="K39" s="27">
        <v>0</v>
      </c>
      <c r="L39" s="27">
        <f t="shared" si="0"/>
        <v>0</v>
      </c>
      <c r="M39" s="27">
        <v>0</v>
      </c>
      <c r="N39" s="27">
        <v>0</v>
      </c>
    </row>
    <row r="40" spans="1:14">
      <c r="A40" s="21">
        <v>34</v>
      </c>
      <c r="B40" s="28" t="s">
        <v>65</v>
      </c>
      <c r="C40" s="22" t="s">
        <v>82</v>
      </c>
      <c r="D40" s="23">
        <v>102159</v>
      </c>
      <c r="E40" s="23">
        <v>102159</v>
      </c>
      <c r="F40" s="24" t="s">
        <v>80</v>
      </c>
      <c r="G40" s="25">
        <v>0</v>
      </c>
      <c r="H40" s="26" t="s">
        <v>30</v>
      </c>
      <c r="I40" s="36">
        <v>2.093607375458702E-4</v>
      </c>
      <c r="J40" s="27">
        <v>0</v>
      </c>
      <c r="K40" s="27">
        <v>0</v>
      </c>
      <c r="L40" s="27">
        <f t="shared" si="0"/>
        <v>0</v>
      </c>
      <c r="M40" s="27">
        <v>0</v>
      </c>
      <c r="N40" s="27">
        <v>0</v>
      </c>
    </row>
    <row r="41" spans="1:14">
      <c r="A41" s="21">
        <v>35</v>
      </c>
      <c r="B41" s="28" t="s">
        <v>66</v>
      </c>
      <c r="C41" s="22" t="s">
        <v>82</v>
      </c>
      <c r="D41" s="23">
        <v>261783</v>
      </c>
      <c r="E41" s="23">
        <v>261783</v>
      </c>
      <c r="F41" s="24" t="s">
        <v>80</v>
      </c>
      <c r="G41" s="25">
        <v>0</v>
      </c>
      <c r="H41" s="26" t="s">
        <v>30</v>
      </c>
      <c r="I41" s="36">
        <v>5.3648804272722465E-4</v>
      </c>
      <c r="J41" s="27">
        <v>0</v>
      </c>
      <c r="K41" s="27">
        <v>0</v>
      </c>
      <c r="L41" s="27">
        <f t="shared" si="0"/>
        <v>0</v>
      </c>
      <c r="M41" s="27">
        <v>0</v>
      </c>
      <c r="N41" s="27">
        <v>0</v>
      </c>
    </row>
    <row r="42" spans="1:14">
      <c r="A42" s="21">
        <v>36</v>
      </c>
      <c r="B42" s="28" t="s">
        <v>67</v>
      </c>
      <c r="C42" s="22" t="s">
        <v>82</v>
      </c>
      <c r="D42" s="23">
        <v>1046770</v>
      </c>
      <c r="E42" s="23">
        <v>1046770</v>
      </c>
      <c r="F42" s="24" t="s">
        <v>80</v>
      </c>
      <c r="G42" s="25">
        <v>0</v>
      </c>
      <c r="H42" s="26" t="s">
        <v>30</v>
      </c>
      <c r="I42" s="36">
        <v>2.145210301988964E-3</v>
      </c>
      <c r="J42" s="27">
        <v>0</v>
      </c>
      <c r="K42" s="27">
        <v>0</v>
      </c>
      <c r="L42" s="27">
        <f t="shared" si="0"/>
        <v>0</v>
      </c>
      <c r="M42" s="27">
        <v>0</v>
      </c>
      <c r="N42" s="27">
        <v>0</v>
      </c>
    </row>
    <row r="43" spans="1:14">
      <c r="A43" s="21">
        <v>37</v>
      </c>
      <c r="B43" s="28" t="s">
        <v>68</v>
      </c>
      <c r="C43" s="22" t="s">
        <v>82</v>
      </c>
      <c r="D43" s="23">
        <v>1559874</v>
      </c>
      <c r="E43" s="23">
        <v>1559874</v>
      </c>
      <c r="F43" s="24" t="s">
        <v>80</v>
      </c>
      <c r="G43" s="25">
        <v>0</v>
      </c>
      <c r="H43" s="26" t="s">
        <v>30</v>
      </c>
      <c r="I43" s="36">
        <v>3.1967459657849702E-3</v>
      </c>
      <c r="J43" s="27">
        <v>0</v>
      </c>
      <c r="K43" s="27">
        <v>0</v>
      </c>
      <c r="L43" s="27">
        <f t="shared" si="0"/>
        <v>0</v>
      </c>
      <c r="M43" s="27">
        <v>0</v>
      </c>
      <c r="N43" s="27">
        <v>0</v>
      </c>
    </row>
    <row r="44" spans="1:14">
      <c r="A44" s="21">
        <v>38</v>
      </c>
      <c r="B44" s="28" t="s">
        <v>69</v>
      </c>
      <c r="C44" s="22" t="s">
        <v>82</v>
      </c>
      <c r="D44" s="23">
        <v>770000</v>
      </c>
      <c r="E44" s="23">
        <v>770000</v>
      </c>
      <c r="F44" s="24" t="s">
        <v>80</v>
      </c>
      <c r="G44" s="25">
        <v>0</v>
      </c>
      <c r="H44" s="26" t="s">
        <v>30</v>
      </c>
      <c r="I44" s="36">
        <v>1.5780084761041128E-3</v>
      </c>
      <c r="J44" s="27">
        <v>0</v>
      </c>
      <c r="K44" s="27">
        <v>0</v>
      </c>
      <c r="L44" s="27">
        <f t="shared" si="0"/>
        <v>0</v>
      </c>
      <c r="M44" s="27">
        <v>0</v>
      </c>
      <c r="N44" s="27">
        <v>0</v>
      </c>
    </row>
    <row r="45" spans="1:14" ht="29.25">
      <c r="A45" s="21">
        <v>39</v>
      </c>
      <c r="B45" s="28" t="s">
        <v>70</v>
      </c>
      <c r="C45" s="22">
        <v>44280</v>
      </c>
      <c r="D45" s="23">
        <v>1168713</v>
      </c>
      <c r="E45" s="23">
        <v>1168713</v>
      </c>
      <c r="F45" s="24" t="s">
        <v>80</v>
      </c>
      <c r="G45" s="25">
        <v>0</v>
      </c>
      <c r="H45" s="26" t="s">
        <v>30</v>
      </c>
      <c r="I45" s="36">
        <v>2.3951156105624233E-3</v>
      </c>
      <c r="J45" s="27">
        <v>0</v>
      </c>
      <c r="K45" s="27">
        <v>0</v>
      </c>
      <c r="L45" s="27">
        <f t="shared" si="0"/>
        <v>0</v>
      </c>
      <c r="M45" s="27">
        <v>0</v>
      </c>
      <c r="N45" s="27">
        <v>0</v>
      </c>
    </row>
    <row r="46" spans="1:14">
      <c r="A46" s="21">
        <v>40</v>
      </c>
      <c r="B46" s="28" t="s">
        <v>71</v>
      </c>
      <c r="C46" s="22">
        <v>44279</v>
      </c>
      <c r="D46" s="23">
        <v>350000</v>
      </c>
      <c r="E46" s="23">
        <v>350000</v>
      </c>
      <c r="F46" s="24" t="s">
        <v>80</v>
      </c>
      <c r="G46" s="25">
        <v>0</v>
      </c>
      <c r="H46" s="26" t="s">
        <v>30</v>
      </c>
      <c r="I46" s="36">
        <v>7.1727658004732406E-4</v>
      </c>
      <c r="J46" s="27">
        <v>0</v>
      </c>
      <c r="K46" s="27">
        <v>0</v>
      </c>
      <c r="L46" s="27">
        <f t="shared" si="0"/>
        <v>0</v>
      </c>
      <c r="M46" s="27">
        <v>0</v>
      </c>
      <c r="N46" s="27">
        <v>0</v>
      </c>
    </row>
    <row r="47" spans="1:14">
      <c r="A47" s="21">
        <v>41</v>
      </c>
      <c r="B47" s="28" t="s">
        <v>72</v>
      </c>
      <c r="C47" s="22">
        <v>44279</v>
      </c>
      <c r="D47" s="23">
        <v>650000</v>
      </c>
      <c r="E47" s="23">
        <v>650000</v>
      </c>
      <c r="F47" s="24" t="s">
        <v>80</v>
      </c>
      <c r="G47" s="25">
        <v>0</v>
      </c>
      <c r="H47" s="26" t="s">
        <v>30</v>
      </c>
      <c r="I47" s="36">
        <v>1.3320850772307446E-3</v>
      </c>
      <c r="J47" s="27">
        <v>0</v>
      </c>
      <c r="K47" s="27">
        <v>0</v>
      </c>
      <c r="L47" s="27">
        <f t="shared" si="0"/>
        <v>0</v>
      </c>
      <c r="M47" s="27">
        <v>0</v>
      </c>
      <c r="N47" s="27">
        <v>0</v>
      </c>
    </row>
    <row r="48" spans="1:14">
      <c r="A48" s="21">
        <v>42</v>
      </c>
      <c r="B48" s="28" t="s">
        <v>73</v>
      </c>
      <c r="C48" s="22">
        <v>44343</v>
      </c>
      <c r="D48" s="23">
        <v>678553</v>
      </c>
      <c r="E48" s="23">
        <v>678553</v>
      </c>
      <c r="F48" s="24" t="s">
        <v>80</v>
      </c>
      <c r="G48" s="25">
        <v>0</v>
      </c>
      <c r="H48" s="26" t="s">
        <v>30</v>
      </c>
      <c r="I48" s="36">
        <v>1.3906005006310053E-3</v>
      </c>
      <c r="J48" s="27">
        <v>0</v>
      </c>
      <c r="K48" s="27">
        <v>0</v>
      </c>
      <c r="L48" s="27">
        <f t="shared" si="0"/>
        <v>0</v>
      </c>
      <c r="M48" s="27">
        <v>0</v>
      </c>
      <c r="N48" s="27">
        <v>0</v>
      </c>
    </row>
    <row r="49" spans="1:14">
      <c r="A49" s="21"/>
      <c r="B49" s="28"/>
      <c r="C49" s="22"/>
      <c r="D49" s="23"/>
      <c r="E49" s="23"/>
      <c r="F49" s="24"/>
      <c r="G49" s="25"/>
      <c r="H49" s="26"/>
      <c r="I49" s="36"/>
      <c r="J49" s="27"/>
      <c r="K49" s="27"/>
      <c r="L49" s="27"/>
      <c r="M49" s="27"/>
      <c r="N49" s="27"/>
    </row>
    <row r="50" spans="1:14">
      <c r="A50" s="21">
        <v>43</v>
      </c>
      <c r="B50" s="28" t="s">
        <v>74</v>
      </c>
      <c r="C50" s="22">
        <v>44074</v>
      </c>
      <c r="D50" s="23">
        <v>14777556</v>
      </c>
      <c r="E50" s="23">
        <v>14777556</v>
      </c>
      <c r="F50" s="24" t="s">
        <v>80</v>
      </c>
      <c r="G50" s="25">
        <v>0</v>
      </c>
      <c r="H50" s="26" t="s">
        <v>81</v>
      </c>
      <c r="I50" s="40">
        <v>0</v>
      </c>
      <c r="J50" s="27">
        <v>0</v>
      </c>
      <c r="K50" s="27">
        <v>0</v>
      </c>
      <c r="L50" s="27">
        <f t="shared" si="0"/>
        <v>0</v>
      </c>
      <c r="M50" s="27">
        <v>0</v>
      </c>
      <c r="N50" s="27">
        <v>0</v>
      </c>
    </row>
    <row r="51" spans="1:14">
      <c r="A51" s="21">
        <v>44</v>
      </c>
      <c r="B51" s="28" t="s">
        <v>75</v>
      </c>
      <c r="C51" s="22" t="s">
        <v>82</v>
      </c>
      <c r="D51" s="23">
        <v>1708338</v>
      </c>
      <c r="E51" s="23">
        <v>1708338</v>
      </c>
      <c r="F51" s="24" t="s">
        <v>80</v>
      </c>
      <c r="G51" s="25">
        <v>0</v>
      </c>
      <c r="H51" s="26" t="s">
        <v>81</v>
      </c>
      <c r="I51" s="40">
        <v>0</v>
      </c>
      <c r="J51" s="27">
        <v>0</v>
      </c>
      <c r="K51" s="27">
        <v>0</v>
      </c>
      <c r="L51" s="27">
        <f t="shared" si="0"/>
        <v>0</v>
      </c>
      <c r="M51" s="27">
        <v>0</v>
      </c>
      <c r="N51" s="27">
        <v>0</v>
      </c>
    </row>
    <row r="52" spans="1:14">
      <c r="A52" s="21">
        <v>45</v>
      </c>
      <c r="B52" s="28" t="s">
        <v>76</v>
      </c>
      <c r="C52" s="22">
        <v>44074</v>
      </c>
      <c r="D52" s="23">
        <v>2401543</v>
      </c>
      <c r="E52" s="23">
        <v>2401543</v>
      </c>
      <c r="F52" s="24" t="s">
        <v>80</v>
      </c>
      <c r="G52" s="25">
        <v>0</v>
      </c>
      <c r="H52" s="26" t="s">
        <v>81</v>
      </c>
      <c r="I52" s="40">
        <v>0</v>
      </c>
      <c r="J52" s="27">
        <v>0</v>
      </c>
      <c r="K52" s="27">
        <v>0</v>
      </c>
      <c r="L52" s="27">
        <f t="shared" si="0"/>
        <v>0</v>
      </c>
      <c r="M52" s="27">
        <v>0</v>
      </c>
      <c r="N52" s="27">
        <v>0</v>
      </c>
    </row>
    <row r="53" spans="1:14">
      <c r="A53" s="21">
        <v>46</v>
      </c>
      <c r="B53" s="28" t="s">
        <v>77</v>
      </c>
      <c r="C53" s="22" t="s">
        <v>82</v>
      </c>
      <c r="D53" s="23">
        <v>4051760</v>
      </c>
      <c r="E53" s="23">
        <v>4051760</v>
      </c>
      <c r="F53" s="24" t="s">
        <v>80</v>
      </c>
      <c r="G53" s="25">
        <v>0</v>
      </c>
      <c r="H53" s="26" t="s">
        <v>81</v>
      </c>
      <c r="I53" s="40">
        <v>0</v>
      </c>
      <c r="J53" s="27">
        <v>0</v>
      </c>
      <c r="K53" s="27">
        <v>0</v>
      </c>
      <c r="L53" s="27">
        <f t="shared" si="0"/>
        <v>0</v>
      </c>
      <c r="M53" s="27">
        <v>0</v>
      </c>
      <c r="N53" s="27">
        <v>0</v>
      </c>
    </row>
    <row r="54" spans="1:14" ht="43.5">
      <c r="A54" s="21">
        <v>47</v>
      </c>
      <c r="B54" s="28" t="s">
        <v>78</v>
      </c>
      <c r="C54" s="22" t="s">
        <v>82</v>
      </c>
      <c r="D54" s="23">
        <v>20274574</v>
      </c>
      <c r="E54" s="23">
        <v>20274574</v>
      </c>
      <c r="F54" s="24" t="s">
        <v>80</v>
      </c>
      <c r="G54" s="25">
        <v>0</v>
      </c>
      <c r="H54" s="26" t="s">
        <v>81</v>
      </c>
      <c r="I54" s="40">
        <v>0</v>
      </c>
      <c r="J54" s="27">
        <v>0</v>
      </c>
      <c r="K54" s="27">
        <v>0</v>
      </c>
      <c r="L54" s="27">
        <f t="shared" si="0"/>
        <v>0</v>
      </c>
      <c r="M54" s="27">
        <v>0</v>
      </c>
      <c r="N54" s="27">
        <v>0</v>
      </c>
    </row>
    <row r="55" spans="1:14">
      <c r="A55" s="104" t="s">
        <v>31</v>
      </c>
      <c r="B55" s="105"/>
      <c r="C55" s="106"/>
      <c r="D55" s="29">
        <f>SUM(D7:D54)</f>
        <v>122817403</v>
      </c>
      <c r="E55" s="29">
        <f>SUM(E7:E54)</f>
        <v>122817403</v>
      </c>
      <c r="F55" s="29">
        <f>SUM(F7:F54)</f>
        <v>0</v>
      </c>
      <c r="G55" s="29">
        <f>SUM(G7:G54)</f>
        <v>0</v>
      </c>
      <c r="H55" s="30">
        <v>0</v>
      </c>
      <c r="I55" s="41">
        <f>SUM(I7:I54)</f>
        <v>0.16313663120087349</v>
      </c>
      <c r="J55" s="31">
        <v>0</v>
      </c>
      <c r="K55" s="31">
        <v>0</v>
      </c>
      <c r="L55" s="31">
        <f>SUM(L7:L54)</f>
        <v>0</v>
      </c>
      <c r="M55" s="31">
        <v>0</v>
      </c>
      <c r="N55" s="9">
        <f>SUM(N7:N54)</f>
        <v>0</v>
      </c>
    </row>
  </sheetData>
  <mergeCells count="14">
    <mergeCell ref="A55:C55"/>
    <mergeCell ref="A1:N1"/>
    <mergeCell ref="A2:N2"/>
    <mergeCell ref="A4:N4"/>
    <mergeCell ref="A3:N3"/>
    <mergeCell ref="C5:D5"/>
    <mergeCell ref="E5:I5"/>
    <mergeCell ref="J5:J6"/>
    <mergeCell ref="L5:L6"/>
    <mergeCell ref="M5:M6"/>
    <mergeCell ref="N5:N6"/>
    <mergeCell ref="A5:A6"/>
    <mergeCell ref="B5:B6"/>
    <mergeCell ref="K5:K6"/>
  </mergeCells>
  <printOptions horizontalCentered="1"/>
  <pageMargins left="0.23622047244094491" right="0.23622047244094491" top="0.36" bottom="0.86614173228346458" header="0.42" footer="0.65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zoomScale="110" zoomScaleNormal="110" workbookViewId="0">
      <selection activeCell="A4" sqref="A4:P4"/>
    </sheetView>
  </sheetViews>
  <sheetFormatPr defaultRowHeight="15"/>
  <cols>
    <col min="1" max="1" width="6.5703125" bestFit="1" customWidth="1"/>
    <col min="2" max="2" width="21.7109375" bestFit="1" customWidth="1"/>
    <col min="3" max="3" width="17.28515625" bestFit="1" customWidth="1"/>
    <col min="4" max="4" width="14.28515625" bestFit="1" customWidth="1"/>
    <col min="5" max="5" width="15.7109375" bestFit="1" customWidth="1"/>
    <col min="6" max="6" width="24.5703125" bestFit="1" customWidth="1"/>
    <col min="7" max="7" width="15" bestFit="1" customWidth="1"/>
    <col min="8" max="8" width="34" bestFit="1" customWidth="1"/>
    <col min="9" max="9" width="28.28515625" bestFit="1" customWidth="1"/>
    <col min="10" max="10" width="23.85546875" bestFit="1" customWidth="1"/>
    <col min="11" max="11" width="22.85546875" bestFit="1" customWidth="1"/>
    <col min="12" max="12" width="26.5703125" bestFit="1" customWidth="1"/>
    <col min="13" max="13" width="45.28515625" bestFit="1" customWidth="1"/>
    <col min="14" max="14" width="28.140625" bestFit="1" customWidth="1"/>
    <col min="15" max="15" width="32.5703125" bestFit="1" customWidth="1"/>
    <col min="16" max="16" width="14.5703125" bestFit="1" customWidth="1"/>
  </cols>
  <sheetData>
    <row r="1" spans="1:16">
      <c r="A1" s="110" t="s">
        <v>21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2" spans="1:16" ht="30.75" customHeight="1">
      <c r="A2" s="94" t="s">
        <v>167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6"/>
    </row>
    <row r="3" spans="1:16">
      <c r="A3" s="111" t="s">
        <v>18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6">
      <c r="A4" s="110" t="s">
        <v>24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</row>
    <row r="5" spans="1:16">
      <c r="A5" s="114" t="s">
        <v>0</v>
      </c>
      <c r="B5" s="115" t="s">
        <v>1</v>
      </c>
      <c r="C5" s="114" t="s">
        <v>2</v>
      </c>
      <c r="D5" s="112" t="s">
        <v>3</v>
      </c>
      <c r="E5" s="112"/>
      <c r="F5" s="112" t="s">
        <v>6</v>
      </c>
      <c r="G5" s="112"/>
      <c r="H5" s="112"/>
      <c r="I5" s="112"/>
      <c r="J5" s="112"/>
      <c r="K5" s="112"/>
      <c r="L5" s="113" t="s">
        <v>13</v>
      </c>
      <c r="M5" s="113" t="s">
        <v>14</v>
      </c>
      <c r="N5" s="113" t="s">
        <v>15</v>
      </c>
      <c r="O5" s="113" t="s">
        <v>16</v>
      </c>
      <c r="P5" s="113" t="s">
        <v>17</v>
      </c>
    </row>
    <row r="6" spans="1:16" s="2" customFormat="1">
      <c r="A6" s="114"/>
      <c r="B6" s="115"/>
      <c r="C6" s="114"/>
      <c r="D6" s="39" t="s">
        <v>4</v>
      </c>
      <c r="E6" s="39" t="s">
        <v>5</v>
      </c>
      <c r="F6" s="39" t="s">
        <v>7</v>
      </c>
      <c r="G6" s="39" t="s">
        <v>8</v>
      </c>
      <c r="H6" s="39" t="s">
        <v>9</v>
      </c>
      <c r="I6" s="39" t="s">
        <v>10</v>
      </c>
      <c r="J6" s="39" t="s">
        <v>11</v>
      </c>
      <c r="K6" s="39" t="s">
        <v>12</v>
      </c>
      <c r="L6" s="113"/>
      <c r="M6" s="113"/>
      <c r="N6" s="113"/>
      <c r="O6" s="113"/>
      <c r="P6" s="113"/>
    </row>
    <row r="7" spans="1:16">
      <c r="A7" s="1">
        <v>1</v>
      </c>
      <c r="B7" s="18" t="s">
        <v>83</v>
      </c>
      <c r="C7" s="1" t="s">
        <v>120</v>
      </c>
      <c r="D7" s="17">
        <v>44056</v>
      </c>
      <c r="E7" s="20">
        <v>156035</v>
      </c>
      <c r="F7" s="20">
        <v>123857.81</v>
      </c>
      <c r="G7" s="18" t="s">
        <v>119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44">
        <f t="shared" ref="N7:N42" si="0">E7-F7</f>
        <v>32177.190000000002</v>
      </c>
      <c r="O7" s="10">
        <v>0</v>
      </c>
      <c r="P7" s="10">
        <v>0</v>
      </c>
    </row>
    <row r="8" spans="1:16">
      <c r="A8" s="1">
        <v>2</v>
      </c>
      <c r="B8" s="18" t="s">
        <v>84</v>
      </c>
      <c r="C8" s="1" t="s">
        <v>120</v>
      </c>
      <c r="D8" s="17">
        <v>44061</v>
      </c>
      <c r="E8" s="20">
        <v>176735</v>
      </c>
      <c r="F8" s="20">
        <v>119628.86</v>
      </c>
      <c r="G8" s="18" t="s">
        <v>119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44">
        <f t="shared" si="0"/>
        <v>57106.14</v>
      </c>
      <c r="O8" s="10">
        <v>0</v>
      </c>
      <c r="P8" s="10">
        <v>0</v>
      </c>
    </row>
    <row r="9" spans="1:16">
      <c r="A9" s="1">
        <v>3</v>
      </c>
      <c r="B9" s="18" t="s">
        <v>85</v>
      </c>
      <c r="C9" s="1" t="s">
        <v>120</v>
      </c>
      <c r="D9" s="17">
        <v>44063</v>
      </c>
      <c r="E9" s="20">
        <v>256787</v>
      </c>
      <c r="F9" s="20">
        <v>230720.01879999999</v>
      </c>
      <c r="G9" s="18" t="s">
        <v>119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44">
        <f t="shared" si="0"/>
        <v>26066.981200000009</v>
      </c>
      <c r="O9" s="10">
        <v>0</v>
      </c>
      <c r="P9" s="10">
        <v>0</v>
      </c>
    </row>
    <row r="10" spans="1:16">
      <c r="A10" s="1">
        <v>4</v>
      </c>
      <c r="B10" s="18" t="s">
        <v>86</v>
      </c>
      <c r="C10" s="1" t="s">
        <v>120</v>
      </c>
      <c r="D10" s="17">
        <v>44056</v>
      </c>
      <c r="E10" s="20">
        <v>272616</v>
      </c>
      <c r="F10" s="20">
        <v>208222.53</v>
      </c>
      <c r="G10" s="18" t="s">
        <v>119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44">
        <f t="shared" si="0"/>
        <v>64393.47</v>
      </c>
      <c r="O10" s="10">
        <v>0</v>
      </c>
      <c r="P10" s="10">
        <v>0</v>
      </c>
    </row>
    <row r="11" spans="1:16">
      <c r="A11" s="1">
        <v>5</v>
      </c>
      <c r="B11" s="18" t="s">
        <v>87</v>
      </c>
      <c r="C11" s="1" t="s">
        <v>120</v>
      </c>
      <c r="D11" s="17">
        <v>44061</v>
      </c>
      <c r="E11" s="20">
        <v>53938</v>
      </c>
      <c r="F11" s="20">
        <v>39530.300000000003</v>
      </c>
      <c r="G11" s="18" t="s">
        <v>119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44">
        <f t="shared" si="0"/>
        <v>14407.699999999997</v>
      </c>
      <c r="O11" s="10">
        <v>0</v>
      </c>
      <c r="P11" s="10">
        <v>0</v>
      </c>
    </row>
    <row r="12" spans="1:16">
      <c r="A12" s="1">
        <v>6</v>
      </c>
      <c r="B12" s="18" t="s">
        <v>88</v>
      </c>
      <c r="C12" s="1" t="s">
        <v>120</v>
      </c>
      <c r="D12" s="17">
        <v>44061</v>
      </c>
      <c r="E12" s="20">
        <v>94857</v>
      </c>
      <c r="F12" s="20">
        <v>58684.186000000002</v>
      </c>
      <c r="G12" s="18" t="s">
        <v>119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44">
        <f t="shared" si="0"/>
        <v>36172.813999999998</v>
      </c>
      <c r="O12" s="10">
        <v>0</v>
      </c>
      <c r="P12" s="10">
        <v>0</v>
      </c>
    </row>
    <row r="13" spans="1:16">
      <c r="A13" s="1">
        <v>7</v>
      </c>
      <c r="B13" s="18" t="s">
        <v>89</v>
      </c>
      <c r="C13" s="1" t="s">
        <v>120</v>
      </c>
      <c r="D13" s="17">
        <v>44056</v>
      </c>
      <c r="E13" s="20">
        <v>196465</v>
      </c>
      <c r="F13" s="20">
        <v>119282</v>
      </c>
      <c r="G13" s="18" t="s">
        <v>119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44">
        <f t="shared" si="0"/>
        <v>77183</v>
      </c>
      <c r="O13" s="10">
        <v>0</v>
      </c>
      <c r="P13" s="10">
        <v>0</v>
      </c>
    </row>
    <row r="14" spans="1:16">
      <c r="A14" s="45">
        <v>8</v>
      </c>
      <c r="B14" s="46" t="s">
        <v>125</v>
      </c>
      <c r="C14" s="47" t="s">
        <v>163</v>
      </c>
      <c r="D14" s="50">
        <v>44061</v>
      </c>
      <c r="E14" s="48">
        <v>128674</v>
      </c>
      <c r="F14" s="48">
        <v>112703.89659999999</v>
      </c>
      <c r="G14" s="46" t="s">
        <v>162</v>
      </c>
      <c r="H14" s="47">
        <v>0</v>
      </c>
      <c r="I14" s="47">
        <v>0</v>
      </c>
      <c r="J14" s="49">
        <v>0</v>
      </c>
      <c r="K14" s="47">
        <v>0</v>
      </c>
      <c r="L14" s="47">
        <v>0</v>
      </c>
      <c r="M14" s="47">
        <v>0</v>
      </c>
      <c r="N14" s="51">
        <f t="shared" si="0"/>
        <v>15970.103400000007</v>
      </c>
      <c r="O14" s="47">
        <v>0</v>
      </c>
      <c r="P14" s="1"/>
    </row>
    <row r="15" spans="1:16">
      <c r="A15" s="1">
        <v>9</v>
      </c>
      <c r="B15" s="18" t="s">
        <v>91</v>
      </c>
      <c r="C15" s="1" t="s">
        <v>120</v>
      </c>
      <c r="D15" s="17">
        <v>44061</v>
      </c>
      <c r="E15" s="20">
        <v>77403</v>
      </c>
      <c r="F15" s="20">
        <v>55674.315999999999</v>
      </c>
      <c r="G15" s="18" t="s">
        <v>119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44">
        <f t="shared" si="0"/>
        <v>21728.684000000001</v>
      </c>
      <c r="O15" s="10">
        <v>0</v>
      </c>
      <c r="P15" s="10">
        <v>0</v>
      </c>
    </row>
    <row r="16" spans="1:16">
      <c r="A16" s="1">
        <v>10</v>
      </c>
      <c r="B16" s="18" t="s">
        <v>92</v>
      </c>
      <c r="C16" s="1" t="s">
        <v>120</v>
      </c>
      <c r="D16" s="17">
        <v>44061</v>
      </c>
      <c r="E16" s="20">
        <v>85086</v>
      </c>
      <c r="F16" s="20">
        <v>67166.743799999997</v>
      </c>
      <c r="G16" s="18" t="s">
        <v>119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44">
        <f t="shared" si="0"/>
        <v>17919.256200000003</v>
      </c>
      <c r="O16" s="10">
        <v>0</v>
      </c>
      <c r="P16" s="10">
        <v>0</v>
      </c>
    </row>
    <row r="17" spans="1:16">
      <c r="A17" s="1">
        <v>11</v>
      </c>
      <c r="B17" s="18" t="s">
        <v>93</v>
      </c>
      <c r="C17" s="1" t="s">
        <v>120</v>
      </c>
      <c r="D17" s="17">
        <v>44056</v>
      </c>
      <c r="E17" s="20">
        <v>296887</v>
      </c>
      <c r="F17" s="20">
        <v>198662.72</v>
      </c>
      <c r="G17" s="18" t="s">
        <v>119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44">
        <f t="shared" si="0"/>
        <v>98224.28</v>
      </c>
      <c r="O17" s="10">
        <v>0</v>
      </c>
      <c r="P17" s="10">
        <v>0</v>
      </c>
    </row>
    <row r="18" spans="1:16">
      <c r="A18" s="1">
        <v>12</v>
      </c>
      <c r="B18" s="18" t="s">
        <v>94</v>
      </c>
      <c r="C18" s="1" t="s">
        <v>120</v>
      </c>
      <c r="D18" s="17">
        <v>44053</v>
      </c>
      <c r="E18" s="20">
        <v>194259</v>
      </c>
      <c r="F18" s="20">
        <v>88676</v>
      </c>
      <c r="G18" s="18" t="s">
        <v>119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44">
        <f t="shared" si="0"/>
        <v>105583</v>
      </c>
      <c r="O18" s="10">
        <v>0</v>
      </c>
      <c r="P18" s="10">
        <v>0</v>
      </c>
    </row>
    <row r="19" spans="1:16">
      <c r="A19" s="1">
        <v>13</v>
      </c>
      <c r="B19" s="18" t="s">
        <v>95</v>
      </c>
      <c r="C19" s="1" t="s">
        <v>120</v>
      </c>
      <c r="D19" s="17">
        <v>44061</v>
      </c>
      <c r="E19" s="20">
        <v>135621</v>
      </c>
      <c r="F19" s="20">
        <v>110506</v>
      </c>
      <c r="G19" s="18" t="s">
        <v>119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44">
        <f t="shared" si="0"/>
        <v>25115</v>
      </c>
      <c r="O19" s="10">
        <v>0</v>
      </c>
      <c r="P19" s="10">
        <v>0</v>
      </c>
    </row>
    <row r="20" spans="1:16">
      <c r="A20" s="1">
        <v>14</v>
      </c>
      <c r="B20" s="18" t="s">
        <v>96</v>
      </c>
      <c r="C20" s="1" t="s">
        <v>120</v>
      </c>
      <c r="D20" s="17">
        <v>44042</v>
      </c>
      <c r="E20" s="20">
        <v>121828</v>
      </c>
      <c r="F20" s="20">
        <v>100470.6738</v>
      </c>
      <c r="G20" s="18" t="s">
        <v>119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44">
        <f t="shared" si="0"/>
        <v>21357.326199999996</v>
      </c>
      <c r="O20" s="10">
        <v>0</v>
      </c>
      <c r="P20" s="10">
        <v>0</v>
      </c>
    </row>
    <row r="21" spans="1:16">
      <c r="A21" s="1">
        <v>15</v>
      </c>
      <c r="B21" s="18" t="s">
        <v>97</v>
      </c>
      <c r="C21" s="1" t="s">
        <v>120</v>
      </c>
      <c r="D21" s="17">
        <v>44056</v>
      </c>
      <c r="E21" s="20">
        <v>247656</v>
      </c>
      <c r="F21" s="20">
        <v>148882.49849999999</v>
      </c>
      <c r="G21" s="18" t="s">
        <v>119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44">
        <f t="shared" si="0"/>
        <v>98773.501500000013</v>
      </c>
      <c r="O21" s="10">
        <v>0</v>
      </c>
      <c r="P21" s="10">
        <v>0</v>
      </c>
    </row>
    <row r="22" spans="1:16">
      <c r="A22" s="1">
        <v>16</v>
      </c>
      <c r="B22" s="18" t="s">
        <v>98</v>
      </c>
      <c r="C22" s="1" t="s">
        <v>120</v>
      </c>
      <c r="D22" s="17">
        <v>44061</v>
      </c>
      <c r="E22" s="20">
        <v>84764</v>
      </c>
      <c r="F22" s="20">
        <v>62169.687700000002</v>
      </c>
      <c r="G22" s="18" t="s">
        <v>119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44">
        <f t="shared" si="0"/>
        <v>22594.312299999998</v>
      </c>
      <c r="O22" s="10">
        <v>0</v>
      </c>
      <c r="P22" s="10">
        <v>0</v>
      </c>
    </row>
    <row r="23" spans="1:16">
      <c r="A23" s="1">
        <v>17</v>
      </c>
      <c r="B23" s="18" t="s">
        <v>99</v>
      </c>
      <c r="C23" s="1" t="s">
        <v>120</v>
      </c>
      <c r="D23" s="17">
        <v>44056</v>
      </c>
      <c r="E23" s="20">
        <v>242356</v>
      </c>
      <c r="F23" s="20">
        <v>162470.62</v>
      </c>
      <c r="G23" s="18" t="s">
        <v>119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44">
        <f t="shared" si="0"/>
        <v>79885.38</v>
      </c>
      <c r="O23" s="10">
        <v>0</v>
      </c>
      <c r="P23" s="10">
        <v>0</v>
      </c>
    </row>
    <row r="24" spans="1:16">
      <c r="A24" s="1">
        <v>18</v>
      </c>
      <c r="B24" s="18" t="s">
        <v>100</v>
      </c>
      <c r="C24" s="1" t="s">
        <v>120</v>
      </c>
      <c r="D24" s="18" t="s">
        <v>82</v>
      </c>
      <c r="E24" s="20">
        <v>272421</v>
      </c>
      <c r="F24" s="20">
        <v>198842.22940000001</v>
      </c>
      <c r="G24" s="18" t="s">
        <v>119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44">
        <f t="shared" si="0"/>
        <v>73578.770599999989</v>
      </c>
      <c r="O24" s="10">
        <v>0</v>
      </c>
      <c r="P24" s="10">
        <v>0</v>
      </c>
    </row>
    <row r="25" spans="1:16">
      <c r="A25" s="1">
        <v>19</v>
      </c>
      <c r="B25" s="18" t="s">
        <v>101</v>
      </c>
      <c r="C25" s="1" t="s">
        <v>120</v>
      </c>
      <c r="D25" s="17">
        <v>44056</v>
      </c>
      <c r="E25" s="20">
        <v>202814</v>
      </c>
      <c r="F25" s="20">
        <v>147322.13200000001</v>
      </c>
      <c r="G25" s="18" t="s">
        <v>119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44">
        <f t="shared" si="0"/>
        <v>55491.867999999988</v>
      </c>
      <c r="O25" s="10">
        <v>0</v>
      </c>
      <c r="P25" s="10">
        <v>0</v>
      </c>
    </row>
    <row r="26" spans="1:16">
      <c r="A26" s="1">
        <v>20</v>
      </c>
      <c r="B26" s="18" t="s">
        <v>102</v>
      </c>
      <c r="C26" s="1" t="s">
        <v>120</v>
      </c>
      <c r="D26" s="17">
        <v>44074</v>
      </c>
      <c r="E26" s="20">
        <v>170019</v>
      </c>
      <c r="F26" s="20">
        <v>123317</v>
      </c>
      <c r="G26" s="18" t="s">
        <v>119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44">
        <f t="shared" si="0"/>
        <v>46702</v>
      </c>
      <c r="O26" s="10">
        <v>0</v>
      </c>
      <c r="P26" s="10">
        <v>0</v>
      </c>
    </row>
    <row r="27" spans="1:16">
      <c r="A27" s="1">
        <v>21</v>
      </c>
      <c r="B27" s="18" t="s">
        <v>103</v>
      </c>
      <c r="C27" s="1" t="s">
        <v>120</v>
      </c>
      <c r="D27" s="17">
        <v>44061</v>
      </c>
      <c r="E27" s="20">
        <v>95446</v>
      </c>
      <c r="F27" s="20">
        <v>112064.8722</v>
      </c>
      <c r="G27" s="18" t="s">
        <v>119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44">
        <f t="shared" si="0"/>
        <v>-16618.872199999998</v>
      </c>
      <c r="O27" s="10">
        <v>0</v>
      </c>
      <c r="P27" s="10">
        <v>0</v>
      </c>
    </row>
    <row r="28" spans="1:16">
      <c r="A28" s="1">
        <v>22</v>
      </c>
      <c r="B28" s="18" t="s">
        <v>104</v>
      </c>
      <c r="C28" s="1" t="s">
        <v>120</v>
      </c>
      <c r="D28" s="17">
        <v>44103</v>
      </c>
      <c r="E28" s="20">
        <v>413482</v>
      </c>
      <c r="F28" s="20">
        <v>286060.09600000002</v>
      </c>
      <c r="G28" s="18" t="s">
        <v>119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44">
        <f t="shared" si="0"/>
        <v>127421.90399999998</v>
      </c>
      <c r="O28" s="10">
        <v>0</v>
      </c>
      <c r="P28" s="10">
        <v>0</v>
      </c>
    </row>
    <row r="29" spans="1:16">
      <c r="A29" s="1">
        <v>23</v>
      </c>
      <c r="B29" s="18" t="s">
        <v>105</v>
      </c>
      <c r="C29" s="1" t="s">
        <v>120</v>
      </c>
      <c r="D29" s="17">
        <v>44056</v>
      </c>
      <c r="E29" s="20">
        <v>172662</v>
      </c>
      <c r="F29" s="20">
        <v>129643.78</v>
      </c>
      <c r="G29" s="18" t="s">
        <v>119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44">
        <f t="shared" si="0"/>
        <v>43018.22</v>
      </c>
      <c r="O29" s="10">
        <v>0</v>
      </c>
      <c r="P29" s="10">
        <v>0</v>
      </c>
    </row>
    <row r="30" spans="1:16">
      <c r="A30" s="1">
        <v>24</v>
      </c>
      <c r="B30" s="18" t="s">
        <v>106</v>
      </c>
      <c r="C30" s="1" t="s">
        <v>120</v>
      </c>
      <c r="D30" s="17">
        <v>44072</v>
      </c>
      <c r="E30" s="20">
        <v>76785</v>
      </c>
      <c r="F30" s="20">
        <v>34939.707000000002</v>
      </c>
      <c r="G30" s="18" t="s">
        <v>119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44">
        <f t="shared" si="0"/>
        <v>41845.292999999998</v>
      </c>
      <c r="O30" s="10">
        <v>0</v>
      </c>
      <c r="P30" s="10">
        <v>0</v>
      </c>
    </row>
    <row r="31" spans="1:16">
      <c r="A31" s="1">
        <v>25</v>
      </c>
      <c r="B31" s="18" t="s">
        <v>107</v>
      </c>
      <c r="C31" s="1" t="s">
        <v>120</v>
      </c>
      <c r="D31" s="17">
        <v>44061</v>
      </c>
      <c r="E31" s="20">
        <v>42669</v>
      </c>
      <c r="F31" s="20">
        <v>31213</v>
      </c>
      <c r="G31" s="18" t="s">
        <v>119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44">
        <f t="shared" si="0"/>
        <v>11456</v>
      </c>
      <c r="O31" s="10">
        <v>0</v>
      </c>
      <c r="P31" s="10">
        <v>0</v>
      </c>
    </row>
    <row r="32" spans="1:16">
      <c r="A32" s="1">
        <v>26</v>
      </c>
      <c r="B32" s="18" t="s">
        <v>108</v>
      </c>
      <c r="C32" s="1" t="s">
        <v>120</v>
      </c>
      <c r="D32" s="17">
        <v>44097</v>
      </c>
      <c r="E32" s="20">
        <v>317121</v>
      </c>
      <c r="F32" s="20">
        <v>239232.32399999999</v>
      </c>
      <c r="G32" s="18" t="s">
        <v>119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44">
        <f t="shared" si="0"/>
        <v>77888.676000000007</v>
      </c>
      <c r="O32" s="10">
        <v>0</v>
      </c>
      <c r="P32" s="10">
        <v>0</v>
      </c>
    </row>
    <row r="33" spans="1:16">
      <c r="A33" s="1">
        <v>27</v>
      </c>
      <c r="B33" s="18" t="s">
        <v>109</v>
      </c>
      <c r="C33" s="1" t="s">
        <v>120</v>
      </c>
      <c r="D33" s="17">
        <v>44061</v>
      </c>
      <c r="E33" s="20">
        <v>51554</v>
      </c>
      <c r="F33" s="20">
        <v>33843.403299999998</v>
      </c>
      <c r="G33" s="18" t="s">
        <v>119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44">
        <f t="shared" si="0"/>
        <v>17710.596700000002</v>
      </c>
      <c r="O33" s="10">
        <v>0</v>
      </c>
      <c r="P33" s="10">
        <v>0</v>
      </c>
    </row>
    <row r="34" spans="1:16">
      <c r="A34" s="1">
        <v>28</v>
      </c>
      <c r="B34" s="18" t="s">
        <v>110</v>
      </c>
      <c r="C34" s="1" t="s">
        <v>120</v>
      </c>
      <c r="D34" s="17">
        <v>44056</v>
      </c>
      <c r="E34" s="20">
        <v>203808</v>
      </c>
      <c r="F34" s="20">
        <v>143246.22029999999</v>
      </c>
      <c r="G34" s="18" t="s">
        <v>119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44">
        <f t="shared" si="0"/>
        <v>60561.779700000014</v>
      </c>
      <c r="O34" s="10">
        <v>0</v>
      </c>
      <c r="P34" s="10">
        <v>0</v>
      </c>
    </row>
    <row r="35" spans="1:16">
      <c r="A35" s="1">
        <v>29</v>
      </c>
      <c r="B35" s="18" t="s">
        <v>111</v>
      </c>
      <c r="C35" s="1" t="s">
        <v>120</v>
      </c>
      <c r="D35" s="17">
        <v>44061</v>
      </c>
      <c r="E35" s="20">
        <v>308191</v>
      </c>
      <c r="F35" s="20">
        <v>252083.23050000001</v>
      </c>
      <c r="G35" s="18" t="s">
        <v>119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44">
        <f t="shared" si="0"/>
        <v>56107.769499999995</v>
      </c>
      <c r="O35" s="10">
        <v>0</v>
      </c>
      <c r="P35" s="10">
        <v>0</v>
      </c>
    </row>
    <row r="36" spans="1:16">
      <c r="A36" s="1">
        <v>30</v>
      </c>
      <c r="B36" s="18" t="s">
        <v>112</v>
      </c>
      <c r="C36" s="1" t="s">
        <v>120</v>
      </c>
      <c r="D36" s="17">
        <v>44056</v>
      </c>
      <c r="E36" s="20">
        <v>265593</v>
      </c>
      <c r="F36" s="20">
        <v>163277.82</v>
      </c>
      <c r="G36" s="18" t="s">
        <v>119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44">
        <f t="shared" si="0"/>
        <v>102315.18</v>
      </c>
      <c r="O36" s="10">
        <v>0</v>
      </c>
      <c r="P36" s="10">
        <v>0</v>
      </c>
    </row>
    <row r="37" spans="1:16">
      <c r="A37" s="1">
        <v>31</v>
      </c>
      <c r="B37" s="18" t="s">
        <v>113</v>
      </c>
      <c r="C37" s="1" t="s">
        <v>120</v>
      </c>
      <c r="D37" s="17">
        <v>44096</v>
      </c>
      <c r="E37" s="20">
        <v>218301</v>
      </c>
      <c r="F37" s="20">
        <v>144388.47</v>
      </c>
      <c r="G37" s="18" t="s">
        <v>119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44">
        <f t="shared" si="0"/>
        <v>73912.53</v>
      </c>
      <c r="O37" s="10">
        <v>0</v>
      </c>
      <c r="P37" s="10">
        <v>0</v>
      </c>
    </row>
    <row r="38" spans="1:16">
      <c r="A38" s="1">
        <v>32</v>
      </c>
      <c r="B38" s="18" t="s">
        <v>114</v>
      </c>
      <c r="C38" s="1" t="s">
        <v>120</v>
      </c>
      <c r="D38" s="18" t="s">
        <v>82</v>
      </c>
      <c r="E38" s="20">
        <v>19688</v>
      </c>
      <c r="F38" s="20">
        <v>19688</v>
      </c>
      <c r="G38" s="18" t="s">
        <v>119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44">
        <f t="shared" si="0"/>
        <v>0</v>
      </c>
      <c r="O38" s="10">
        <v>0</v>
      </c>
      <c r="P38" s="10">
        <v>0</v>
      </c>
    </row>
    <row r="39" spans="1:16">
      <c r="A39" s="1">
        <v>33</v>
      </c>
      <c r="B39" s="18" t="s">
        <v>115</v>
      </c>
      <c r="C39" s="1" t="s">
        <v>120</v>
      </c>
      <c r="D39" s="17">
        <v>44112</v>
      </c>
      <c r="E39" s="20">
        <v>39770</v>
      </c>
      <c r="F39" s="20">
        <v>39770</v>
      </c>
      <c r="G39" s="18" t="s">
        <v>119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44">
        <f t="shared" si="0"/>
        <v>0</v>
      </c>
      <c r="O39" s="10">
        <v>0</v>
      </c>
      <c r="P39" s="10">
        <v>0</v>
      </c>
    </row>
    <row r="40" spans="1:16">
      <c r="A40" s="1">
        <v>34</v>
      </c>
      <c r="B40" s="18" t="s">
        <v>116</v>
      </c>
      <c r="C40" s="1" t="s">
        <v>120</v>
      </c>
      <c r="D40" s="18" t="s">
        <v>82</v>
      </c>
      <c r="E40" s="20">
        <v>41077</v>
      </c>
      <c r="F40" s="20">
        <v>41077</v>
      </c>
      <c r="G40" s="18" t="s">
        <v>119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44">
        <f t="shared" si="0"/>
        <v>0</v>
      </c>
      <c r="O40" s="10">
        <v>0</v>
      </c>
      <c r="P40" s="10">
        <v>0</v>
      </c>
    </row>
    <row r="41" spans="1:16">
      <c r="A41" s="1">
        <v>35</v>
      </c>
      <c r="B41" s="18" t="s">
        <v>117</v>
      </c>
      <c r="C41" s="1" t="s">
        <v>120</v>
      </c>
      <c r="D41" s="17">
        <v>44183</v>
      </c>
      <c r="E41" s="20">
        <v>127385</v>
      </c>
      <c r="F41" s="20">
        <v>127385</v>
      </c>
      <c r="G41" s="18" t="s">
        <v>119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44">
        <f t="shared" si="0"/>
        <v>0</v>
      </c>
      <c r="O41" s="10">
        <v>0</v>
      </c>
      <c r="P41" s="10">
        <v>0</v>
      </c>
    </row>
    <row r="42" spans="1:16">
      <c r="A42" s="1">
        <v>36</v>
      </c>
      <c r="B42" s="18" t="s">
        <v>118</v>
      </c>
      <c r="C42" s="1" t="s">
        <v>120</v>
      </c>
      <c r="D42" s="17">
        <v>44119</v>
      </c>
      <c r="E42" s="20">
        <v>107231</v>
      </c>
      <c r="F42" s="20">
        <v>107231</v>
      </c>
      <c r="G42" s="18" t="s">
        <v>119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44">
        <f t="shared" si="0"/>
        <v>0</v>
      </c>
      <c r="O42" s="10">
        <v>0</v>
      </c>
      <c r="P42" s="10">
        <v>0</v>
      </c>
    </row>
    <row r="43" spans="1:16">
      <c r="A43" s="107" t="s">
        <v>31</v>
      </c>
      <c r="B43" s="108"/>
      <c r="C43" s="108"/>
      <c r="D43" s="109"/>
      <c r="E43" s="32">
        <f t="shared" ref="E43:P43" si="1">SUM(E7:E42)</f>
        <v>5967984</v>
      </c>
      <c r="F43" s="32">
        <f t="shared" si="1"/>
        <v>4381934.1458999999</v>
      </c>
      <c r="G43" s="20">
        <f t="shared" si="1"/>
        <v>0</v>
      </c>
      <c r="H43" s="20">
        <f t="shared" si="1"/>
        <v>0</v>
      </c>
      <c r="I43" s="20">
        <f t="shared" si="1"/>
        <v>0</v>
      </c>
      <c r="J43" s="20">
        <f t="shared" si="1"/>
        <v>0</v>
      </c>
      <c r="K43" s="20">
        <f t="shared" si="1"/>
        <v>0</v>
      </c>
      <c r="L43" s="20">
        <f t="shared" si="1"/>
        <v>0</v>
      </c>
      <c r="M43" s="20">
        <f t="shared" si="1"/>
        <v>0</v>
      </c>
      <c r="N43" s="32">
        <f t="shared" si="1"/>
        <v>1586049.8541000001</v>
      </c>
      <c r="O43" s="20">
        <f t="shared" si="1"/>
        <v>0</v>
      </c>
      <c r="P43" s="20">
        <f t="shared" si="1"/>
        <v>0</v>
      </c>
    </row>
    <row r="44" spans="1:16">
      <c r="E44" s="34"/>
      <c r="F44" s="34"/>
      <c r="H44" s="37"/>
      <c r="I44" s="37"/>
      <c r="J44" s="37"/>
      <c r="K44" s="37"/>
      <c r="L44" s="37"/>
      <c r="M44" s="37"/>
      <c r="N44" s="37"/>
      <c r="O44" s="37"/>
      <c r="P44" s="37"/>
    </row>
    <row r="47" spans="1:16">
      <c r="F47" s="34"/>
    </row>
  </sheetData>
  <mergeCells count="15">
    <mergeCell ref="A43:D43"/>
    <mergeCell ref="A1:P1"/>
    <mergeCell ref="A2:P2"/>
    <mergeCell ref="A3:P3"/>
    <mergeCell ref="A4:P4"/>
    <mergeCell ref="D5:E5"/>
    <mergeCell ref="F5:K5"/>
    <mergeCell ref="M5:M6"/>
    <mergeCell ref="L5:L6"/>
    <mergeCell ref="N5:N6"/>
    <mergeCell ref="O5:O6"/>
    <mergeCell ref="P5:P6"/>
    <mergeCell ref="A5:A6"/>
    <mergeCell ref="B5:B6"/>
    <mergeCell ref="C5:C6"/>
  </mergeCells>
  <pageMargins left="0.09" right="0.09" top="0.75" bottom="0.75" header="0.3" footer="0.3"/>
  <pageSetup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zoomScale="160" zoomScaleNormal="160" workbookViewId="0">
      <selection activeCell="A4" sqref="A4:P4"/>
    </sheetView>
  </sheetViews>
  <sheetFormatPr defaultRowHeight="15"/>
  <cols>
    <col min="1" max="1" width="6.140625" bestFit="1" customWidth="1"/>
    <col min="2" max="2" width="23.42578125" bestFit="1" customWidth="1"/>
    <col min="3" max="3" width="16.7109375" bestFit="1" customWidth="1"/>
    <col min="4" max="4" width="10.7109375" bestFit="1" customWidth="1"/>
    <col min="5" max="6" width="12.7109375" bestFit="1" customWidth="1"/>
    <col min="7" max="7" width="9.28515625" bestFit="1" customWidth="1"/>
    <col min="8" max="8" width="15.85546875" bestFit="1" customWidth="1"/>
    <col min="9" max="9" width="10.7109375" bestFit="1" customWidth="1"/>
    <col min="10" max="10" width="8.28515625" bestFit="1" customWidth="1"/>
    <col min="11" max="11" width="12.140625" bestFit="1" customWidth="1"/>
    <col min="12" max="12" width="26.140625" bestFit="1" customWidth="1"/>
    <col min="13" max="13" width="45.28515625" bestFit="1" customWidth="1"/>
    <col min="14" max="14" width="28.140625" bestFit="1" customWidth="1"/>
    <col min="15" max="15" width="32.5703125" bestFit="1" customWidth="1"/>
    <col min="16" max="16" width="14.5703125" bestFit="1" customWidth="1"/>
  </cols>
  <sheetData>
    <row r="1" spans="1:16">
      <c r="A1" s="110" t="s">
        <v>22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2" spans="1:16">
      <c r="A2" s="94" t="s">
        <v>167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6"/>
    </row>
    <row r="3" spans="1:16">
      <c r="A3" s="111" t="s">
        <v>18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6">
      <c r="A4" s="110" t="s">
        <v>25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</row>
    <row r="5" spans="1:16">
      <c r="A5" s="100" t="s">
        <v>0</v>
      </c>
      <c r="B5" s="102" t="s">
        <v>1</v>
      </c>
      <c r="C5" s="100" t="s">
        <v>2</v>
      </c>
      <c r="D5" s="112" t="s">
        <v>3</v>
      </c>
      <c r="E5" s="112"/>
      <c r="F5" s="112" t="s">
        <v>6</v>
      </c>
      <c r="G5" s="112"/>
      <c r="H5" s="112"/>
      <c r="I5" s="112"/>
      <c r="J5" s="112"/>
      <c r="K5" s="112"/>
      <c r="L5" s="99" t="s">
        <v>13</v>
      </c>
      <c r="M5" s="99" t="s">
        <v>14</v>
      </c>
      <c r="N5" s="99" t="s">
        <v>15</v>
      </c>
      <c r="O5" s="99" t="s">
        <v>16</v>
      </c>
      <c r="P5" s="99" t="s">
        <v>17</v>
      </c>
    </row>
    <row r="6" spans="1:16" s="2" customFormat="1" ht="60">
      <c r="A6" s="100"/>
      <c r="B6" s="102"/>
      <c r="C6" s="100"/>
      <c r="D6" s="3" t="s">
        <v>4</v>
      </c>
      <c r="E6" s="3" t="s">
        <v>5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99"/>
      <c r="M6" s="99"/>
      <c r="N6" s="99"/>
      <c r="O6" s="99"/>
      <c r="P6" s="99"/>
    </row>
    <row r="7" spans="1:16">
      <c r="A7" s="1">
        <v>1</v>
      </c>
      <c r="B7" s="18" t="s">
        <v>121</v>
      </c>
      <c r="C7" s="10" t="s">
        <v>163</v>
      </c>
      <c r="D7" s="17">
        <v>44056</v>
      </c>
      <c r="E7" s="20">
        <v>1160462</v>
      </c>
      <c r="F7" s="20">
        <v>725988.48</v>
      </c>
      <c r="G7" s="18" t="s">
        <v>162</v>
      </c>
      <c r="H7" s="10">
        <v>0</v>
      </c>
      <c r="I7" s="10">
        <v>0</v>
      </c>
      <c r="J7" s="19" t="s">
        <v>30</v>
      </c>
      <c r="K7" s="10">
        <v>0</v>
      </c>
      <c r="L7" s="10">
        <v>0</v>
      </c>
      <c r="M7" s="10">
        <v>0</v>
      </c>
      <c r="N7" s="10">
        <f t="shared" ref="N7:N52" si="0">E7-F7</f>
        <v>434473.52</v>
      </c>
      <c r="O7" s="10">
        <v>0</v>
      </c>
      <c r="P7" s="10">
        <v>0</v>
      </c>
    </row>
    <row r="8" spans="1:16">
      <c r="A8" s="1">
        <f>1+A7</f>
        <v>2</v>
      </c>
      <c r="B8" s="18" t="s">
        <v>122</v>
      </c>
      <c r="C8" s="10" t="s">
        <v>163</v>
      </c>
      <c r="D8" s="17">
        <v>44056</v>
      </c>
      <c r="E8" s="20">
        <v>1226806</v>
      </c>
      <c r="F8" s="20">
        <v>682975.84</v>
      </c>
      <c r="G8" s="18" t="s">
        <v>162</v>
      </c>
      <c r="H8" s="10">
        <v>0</v>
      </c>
      <c r="I8" s="10">
        <v>0</v>
      </c>
      <c r="J8" s="19" t="s">
        <v>30</v>
      </c>
      <c r="K8" s="10">
        <v>0</v>
      </c>
      <c r="L8" s="10">
        <v>0</v>
      </c>
      <c r="M8" s="10">
        <v>0</v>
      </c>
      <c r="N8" s="10">
        <f t="shared" si="0"/>
        <v>543830.16</v>
      </c>
      <c r="O8" s="10">
        <v>0</v>
      </c>
      <c r="P8" s="10">
        <v>0</v>
      </c>
    </row>
    <row r="9" spans="1:16">
      <c r="A9" s="1">
        <f>1+A8</f>
        <v>3</v>
      </c>
      <c r="B9" s="18" t="s">
        <v>123</v>
      </c>
      <c r="C9" s="10" t="s">
        <v>163</v>
      </c>
      <c r="D9" s="10">
        <v>0</v>
      </c>
      <c r="E9" s="20">
        <v>9749538</v>
      </c>
      <c r="F9" s="20">
        <v>4100582</v>
      </c>
      <c r="G9" s="18" t="s">
        <v>162</v>
      </c>
      <c r="H9" s="10">
        <v>0</v>
      </c>
      <c r="I9" s="10">
        <v>0</v>
      </c>
      <c r="J9" s="19" t="s">
        <v>81</v>
      </c>
      <c r="K9" s="10">
        <v>0</v>
      </c>
      <c r="L9" s="10">
        <v>0</v>
      </c>
      <c r="M9" s="10">
        <v>0</v>
      </c>
      <c r="N9" s="10">
        <f t="shared" si="0"/>
        <v>5648956</v>
      </c>
      <c r="O9" s="10">
        <v>0</v>
      </c>
      <c r="P9" s="10">
        <v>0</v>
      </c>
    </row>
    <row r="10" spans="1:16">
      <c r="A10" s="1">
        <f>1+A9</f>
        <v>4</v>
      </c>
      <c r="B10" s="18" t="s">
        <v>124</v>
      </c>
      <c r="C10" s="10" t="s">
        <v>163</v>
      </c>
      <c r="D10" s="10">
        <v>0</v>
      </c>
      <c r="E10" s="20">
        <v>1952359</v>
      </c>
      <c r="F10" s="20">
        <v>778274</v>
      </c>
      <c r="G10" s="18" t="s">
        <v>162</v>
      </c>
      <c r="H10" s="10">
        <v>0</v>
      </c>
      <c r="I10" s="10">
        <v>0</v>
      </c>
      <c r="J10" s="19">
        <v>0</v>
      </c>
      <c r="K10" s="10">
        <v>0</v>
      </c>
      <c r="L10" s="10">
        <v>0</v>
      </c>
      <c r="M10" s="10">
        <v>0</v>
      </c>
      <c r="N10" s="10">
        <f t="shared" si="0"/>
        <v>1174085</v>
      </c>
      <c r="O10" s="10">
        <v>0</v>
      </c>
      <c r="P10" s="10">
        <v>0</v>
      </c>
    </row>
    <row r="11" spans="1:16">
      <c r="A11" s="1">
        <v>5</v>
      </c>
      <c r="B11" s="18" t="s">
        <v>90</v>
      </c>
      <c r="C11" s="1" t="s">
        <v>120</v>
      </c>
      <c r="D11" s="17">
        <v>44050</v>
      </c>
      <c r="E11" s="20">
        <v>243313</v>
      </c>
      <c r="F11" s="20">
        <v>169602.11919999999</v>
      </c>
      <c r="G11" s="18" t="s">
        <v>119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f t="shared" si="0"/>
        <v>73710.880800000014</v>
      </c>
      <c r="O11" s="38">
        <v>0</v>
      </c>
      <c r="P11" s="10">
        <v>0</v>
      </c>
    </row>
    <row r="12" spans="1:16">
      <c r="A12" s="1">
        <f t="shared" ref="A12:A52" si="1">1+A11</f>
        <v>6</v>
      </c>
      <c r="B12" s="18" t="s">
        <v>126</v>
      </c>
      <c r="C12" s="10" t="s">
        <v>163</v>
      </c>
      <c r="D12" s="17">
        <v>44091</v>
      </c>
      <c r="E12" s="20">
        <v>2838413</v>
      </c>
      <c r="F12" s="20">
        <v>1262102</v>
      </c>
      <c r="G12" s="18" t="s">
        <v>162</v>
      </c>
      <c r="H12" s="10">
        <v>0</v>
      </c>
      <c r="I12" s="10">
        <v>0</v>
      </c>
      <c r="J12" s="19" t="s">
        <v>30</v>
      </c>
      <c r="K12" s="10">
        <v>0</v>
      </c>
      <c r="L12" s="10">
        <v>0</v>
      </c>
      <c r="M12" s="10">
        <v>0</v>
      </c>
      <c r="N12" s="10">
        <f t="shared" si="0"/>
        <v>1576311</v>
      </c>
      <c r="O12" s="10">
        <v>0</v>
      </c>
      <c r="P12" s="10">
        <v>0</v>
      </c>
    </row>
    <row r="13" spans="1:16">
      <c r="A13" s="1">
        <f t="shared" si="1"/>
        <v>7</v>
      </c>
      <c r="B13" s="18" t="s">
        <v>64</v>
      </c>
      <c r="C13" s="10" t="s">
        <v>163</v>
      </c>
      <c r="D13" s="17">
        <v>44057</v>
      </c>
      <c r="E13" s="20">
        <v>789993</v>
      </c>
      <c r="F13" s="20">
        <v>488198.52</v>
      </c>
      <c r="G13" s="18" t="s">
        <v>162</v>
      </c>
      <c r="H13" s="10">
        <v>0</v>
      </c>
      <c r="I13" s="10">
        <v>0</v>
      </c>
      <c r="J13" s="19" t="s">
        <v>30</v>
      </c>
      <c r="K13" s="10">
        <v>0</v>
      </c>
      <c r="L13" s="10">
        <v>0</v>
      </c>
      <c r="M13" s="10">
        <v>0</v>
      </c>
      <c r="N13" s="10">
        <f t="shared" si="0"/>
        <v>301794.48</v>
      </c>
      <c r="O13" s="10">
        <v>0</v>
      </c>
      <c r="P13" s="10">
        <v>0</v>
      </c>
    </row>
    <row r="14" spans="1:16">
      <c r="A14" s="1">
        <f t="shared" si="1"/>
        <v>8</v>
      </c>
      <c r="B14" s="18" t="s">
        <v>127</v>
      </c>
      <c r="C14" s="10" t="s">
        <v>163</v>
      </c>
      <c r="D14" s="17">
        <v>44049</v>
      </c>
      <c r="E14" s="20">
        <v>580940</v>
      </c>
      <c r="F14" s="20">
        <v>240276</v>
      </c>
      <c r="G14" s="18" t="s">
        <v>162</v>
      </c>
      <c r="H14" s="10">
        <v>0</v>
      </c>
      <c r="I14" s="10">
        <v>0</v>
      </c>
      <c r="J14" s="19" t="s">
        <v>30</v>
      </c>
      <c r="K14" s="10">
        <v>0</v>
      </c>
      <c r="L14" s="10">
        <v>0</v>
      </c>
      <c r="M14" s="10">
        <v>0</v>
      </c>
      <c r="N14" s="10">
        <f t="shared" si="0"/>
        <v>340664</v>
      </c>
      <c r="O14" s="10">
        <v>0</v>
      </c>
      <c r="P14" s="10">
        <v>0</v>
      </c>
    </row>
    <row r="15" spans="1:16">
      <c r="A15" s="1">
        <f t="shared" si="1"/>
        <v>9</v>
      </c>
      <c r="B15" s="18" t="s">
        <v>37</v>
      </c>
      <c r="C15" s="10" t="s">
        <v>163</v>
      </c>
      <c r="D15" s="17">
        <v>44069</v>
      </c>
      <c r="E15" s="20">
        <v>1449263</v>
      </c>
      <c r="F15" s="20">
        <v>791044.18279999995</v>
      </c>
      <c r="G15" s="18" t="s">
        <v>162</v>
      </c>
      <c r="H15" s="10">
        <v>0</v>
      </c>
      <c r="I15" s="10">
        <v>0</v>
      </c>
      <c r="J15" s="19" t="s">
        <v>30</v>
      </c>
      <c r="K15" s="10">
        <v>0</v>
      </c>
      <c r="L15" s="10">
        <v>0</v>
      </c>
      <c r="M15" s="10">
        <v>0</v>
      </c>
      <c r="N15" s="10">
        <f t="shared" si="0"/>
        <v>658218.81720000005</v>
      </c>
      <c r="O15" s="10">
        <v>0</v>
      </c>
      <c r="P15" s="10">
        <v>0</v>
      </c>
    </row>
    <row r="16" spans="1:16">
      <c r="A16" s="1">
        <f t="shared" si="1"/>
        <v>10</v>
      </c>
      <c r="B16" s="18" t="s">
        <v>128</v>
      </c>
      <c r="C16" s="10" t="s">
        <v>163</v>
      </c>
      <c r="D16" s="17">
        <v>44059</v>
      </c>
      <c r="E16" s="20">
        <v>529222</v>
      </c>
      <c r="F16" s="20">
        <v>257726.25210000001</v>
      </c>
      <c r="G16" s="18" t="s">
        <v>162</v>
      </c>
      <c r="H16" s="10">
        <v>0</v>
      </c>
      <c r="I16" s="10">
        <v>0</v>
      </c>
      <c r="J16" s="19" t="s">
        <v>30</v>
      </c>
      <c r="K16" s="10">
        <v>0</v>
      </c>
      <c r="L16" s="10">
        <v>0</v>
      </c>
      <c r="M16" s="10">
        <v>0</v>
      </c>
      <c r="N16" s="10">
        <f t="shared" si="0"/>
        <v>271495.74789999996</v>
      </c>
      <c r="O16" s="10">
        <v>0</v>
      </c>
      <c r="P16" s="10">
        <v>0</v>
      </c>
    </row>
    <row r="17" spans="1:16">
      <c r="A17" s="1">
        <f t="shared" si="1"/>
        <v>11</v>
      </c>
      <c r="B17" s="18" t="s">
        <v>129</v>
      </c>
      <c r="C17" s="10" t="s">
        <v>163</v>
      </c>
      <c r="D17" s="17">
        <v>44072</v>
      </c>
      <c r="E17" s="20">
        <v>944492</v>
      </c>
      <c r="F17" s="20">
        <v>679340.12</v>
      </c>
      <c r="G17" s="18" t="s">
        <v>162</v>
      </c>
      <c r="H17" s="10">
        <v>0</v>
      </c>
      <c r="I17" s="10">
        <v>0</v>
      </c>
      <c r="J17" s="19" t="s">
        <v>30</v>
      </c>
      <c r="K17" s="10">
        <v>0</v>
      </c>
      <c r="L17" s="10">
        <v>0</v>
      </c>
      <c r="M17" s="10">
        <v>0</v>
      </c>
      <c r="N17" s="10">
        <f t="shared" si="0"/>
        <v>265151.88</v>
      </c>
      <c r="O17" s="10">
        <v>0</v>
      </c>
      <c r="P17" s="10">
        <v>0</v>
      </c>
    </row>
    <row r="18" spans="1:16">
      <c r="A18" s="1">
        <f t="shared" si="1"/>
        <v>12</v>
      </c>
      <c r="B18" s="18" t="s">
        <v>130</v>
      </c>
      <c r="C18" s="10" t="s">
        <v>163</v>
      </c>
      <c r="D18" s="17">
        <v>43949</v>
      </c>
      <c r="E18" s="20">
        <v>1651400</v>
      </c>
      <c r="F18" s="20">
        <v>1054399.5</v>
      </c>
      <c r="G18" s="18" t="s">
        <v>162</v>
      </c>
      <c r="H18" s="10">
        <v>0</v>
      </c>
      <c r="I18" s="10">
        <v>0</v>
      </c>
      <c r="J18" s="19" t="s">
        <v>30</v>
      </c>
      <c r="K18" s="10">
        <v>0</v>
      </c>
      <c r="L18" s="10">
        <v>0</v>
      </c>
      <c r="M18" s="10">
        <v>0</v>
      </c>
      <c r="N18" s="10">
        <f t="shared" si="0"/>
        <v>597000.5</v>
      </c>
      <c r="O18" s="10">
        <v>0</v>
      </c>
      <c r="P18" s="10">
        <v>0</v>
      </c>
    </row>
    <row r="19" spans="1:16">
      <c r="A19" s="1">
        <f t="shared" si="1"/>
        <v>13</v>
      </c>
      <c r="B19" s="18" t="s">
        <v>131</v>
      </c>
      <c r="C19" s="10" t="s">
        <v>163</v>
      </c>
      <c r="D19" s="17">
        <v>44061</v>
      </c>
      <c r="E19" s="20">
        <v>359619</v>
      </c>
      <c r="F19" s="20">
        <v>172430.70050000001</v>
      </c>
      <c r="G19" s="18" t="s">
        <v>162</v>
      </c>
      <c r="H19" s="10">
        <v>0</v>
      </c>
      <c r="I19" s="10">
        <v>0</v>
      </c>
      <c r="J19" s="19" t="s">
        <v>30</v>
      </c>
      <c r="K19" s="10">
        <v>0</v>
      </c>
      <c r="L19" s="10">
        <v>0</v>
      </c>
      <c r="M19" s="10">
        <v>0</v>
      </c>
      <c r="N19" s="10">
        <f t="shared" si="0"/>
        <v>187188.29949999999</v>
      </c>
      <c r="O19" s="10">
        <v>0</v>
      </c>
      <c r="P19" s="10">
        <v>0</v>
      </c>
    </row>
    <row r="20" spans="1:16">
      <c r="A20" s="1">
        <f t="shared" si="1"/>
        <v>14</v>
      </c>
      <c r="B20" s="18" t="s">
        <v>132</v>
      </c>
      <c r="C20" s="10" t="s">
        <v>163</v>
      </c>
      <c r="D20" s="17">
        <v>44063</v>
      </c>
      <c r="E20" s="20">
        <v>632159</v>
      </c>
      <c r="F20" s="20">
        <v>395238.799</v>
      </c>
      <c r="G20" s="18" t="s">
        <v>162</v>
      </c>
      <c r="H20" s="10">
        <v>0</v>
      </c>
      <c r="I20" s="10">
        <v>0</v>
      </c>
      <c r="J20" s="19" t="s">
        <v>30</v>
      </c>
      <c r="K20" s="10">
        <v>0</v>
      </c>
      <c r="L20" s="10">
        <v>0</v>
      </c>
      <c r="M20" s="10">
        <v>0</v>
      </c>
      <c r="N20" s="10">
        <f t="shared" si="0"/>
        <v>236920.201</v>
      </c>
      <c r="O20" s="10">
        <v>0</v>
      </c>
      <c r="P20" s="10">
        <v>0</v>
      </c>
    </row>
    <row r="21" spans="1:16">
      <c r="A21" s="1">
        <f t="shared" si="1"/>
        <v>15</v>
      </c>
      <c r="B21" s="18" t="s">
        <v>133</v>
      </c>
      <c r="C21" s="10" t="s">
        <v>163</v>
      </c>
      <c r="D21" s="17">
        <v>44036</v>
      </c>
      <c r="E21" s="20">
        <v>1870064</v>
      </c>
      <c r="F21" s="20">
        <v>943479.45</v>
      </c>
      <c r="G21" s="18" t="s">
        <v>162</v>
      </c>
      <c r="H21" s="10">
        <v>0</v>
      </c>
      <c r="I21" s="10">
        <v>0</v>
      </c>
      <c r="J21" s="19" t="s">
        <v>30</v>
      </c>
      <c r="K21" s="10">
        <v>0</v>
      </c>
      <c r="L21" s="10">
        <v>0</v>
      </c>
      <c r="M21" s="10">
        <v>0</v>
      </c>
      <c r="N21" s="10">
        <f t="shared" si="0"/>
        <v>926584.55</v>
      </c>
      <c r="O21" s="10">
        <v>0</v>
      </c>
      <c r="P21" s="10">
        <v>0</v>
      </c>
    </row>
    <row r="22" spans="1:16">
      <c r="A22" s="1">
        <f t="shared" si="1"/>
        <v>16</v>
      </c>
      <c r="B22" s="18" t="s">
        <v>134</v>
      </c>
      <c r="C22" s="10" t="s">
        <v>163</v>
      </c>
      <c r="D22" s="17">
        <v>44049</v>
      </c>
      <c r="E22" s="20">
        <v>450000</v>
      </c>
      <c r="F22" s="20">
        <v>327032</v>
      </c>
      <c r="G22" s="18" t="s">
        <v>162</v>
      </c>
      <c r="H22" s="10">
        <v>0</v>
      </c>
      <c r="I22" s="10">
        <v>0</v>
      </c>
      <c r="J22" s="19" t="s">
        <v>30</v>
      </c>
      <c r="K22" s="10">
        <v>0</v>
      </c>
      <c r="L22" s="10">
        <v>0</v>
      </c>
      <c r="M22" s="10">
        <v>0</v>
      </c>
      <c r="N22" s="10">
        <f t="shared" si="0"/>
        <v>122968</v>
      </c>
      <c r="O22" s="10">
        <v>0</v>
      </c>
      <c r="P22" s="10">
        <v>0</v>
      </c>
    </row>
    <row r="23" spans="1:16">
      <c r="A23" s="1">
        <f t="shared" si="1"/>
        <v>17</v>
      </c>
      <c r="B23" s="18" t="s">
        <v>135</v>
      </c>
      <c r="C23" s="10" t="s">
        <v>163</v>
      </c>
      <c r="D23" s="17">
        <v>44061</v>
      </c>
      <c r="E23" s="20">
        <v>574305</v>
      </c>
      <c r="F23" s="20">
        <v>387107.22</v>
      </c>
      <c r="G23" s="18" t="s">
        <v>162</v>
      </c>
      <c r="H23" s="10">
        <v>0</v>
      </c>
      <c r="I23" s="10">
        <v>0</v>
      </c>
      <c r="J23" s="19" t="s">
        <v>30</v>
      </c>
      <c r="K23" s="10">
        <v>0</v>
      </c>
      <c r="L23" s="10">
        <v>0</v>
      </c>
      <c r="M23" s="10">
        <v>0</v>
      </c>
      <c r="N23" s="10">
        <f t="shared" si="0"/>
        <v>187197.78000000003</v>
      </c>
      <c r="O23" s="10">
        <v>0</v>
      </c>
      <c r="P23" s="10">
        <v>0</v>
      </c>
    </row>
    <row r="24" spans="1:16">
      <c r="A24" s="1">
        <f t="shared" si="1"/>
        <v>18</v>
      </c>
      <c r="B24" s="18" t="s">
        <v>44</v>
      </c>
      <c r="C24" s="10" t="s">
        <v>163</v>
      </c>
      <c r="D24" s="10">
        <v>0</v>
      </c>
      <c r="E24" s="20">
        <v>386836</v>
      </c>
      <c r="F24" s="20">
        <v>233131.82</v>
      </c>
      <c r="G24" s="18" t="s">
        <v>162</v>
      </c>
      <c r="H24" s="10">
        <v>0</v>
      </c>
      <c r="I24" s="10">
        <v>0</v>
      </c>
      <c r="J24" s="19" t="s">
        <v>30</v>
      </c>
      <c r="K24" s="10">
        <v>0</v>
      </c>
      <c r="L24" s="10">
        <v>0</v>
      </c>
      <c r="M24" s="10">
        <v>0</v>
      </c>
      <c r="N24" s="10">
        <f t="shared" si="0"/>
        <v>153704.18</v>
      </c>
      <c r="O24" s="10">
        <v>0</v>
      </c>
      <c r="P24" s="10">
        <v>0</v>
      </c>
    </row>
    <row r="25" spans="1:16">
      <c r="A25" s="1">
        <f t="shared" si="1"/>
        <v>19</v>
      </c>
      <c r="B25" s="18" t="s">
        <v>136</v>
      </c>
      <c r="C25" s="10" t="s">
        <v>163</v>
      </c>
      <c r="D25" s="17">
        <v>44053</v>
      </c>
      <c r="E25" s="20">
        <v>779085</v>
      </c>
      <c r="F25" s="20">
        <v>345568.6</v>
      </c>
      <c r="G25" s="18" t="s">
        <v>162</v>
      </c>
      <c r="H25" s="10">
        <v>0</v>
      </c>
      <c r="I25" s="10">
        <v>0</v>
      </c>
      <c r="J25" s="19" t="s">
        <v>30</v>
      </c>
      <c r="K25" s="10">
        <v>0</v>
      </c>
      <c r="L25" s="10">
        <v>0</v>
      </c>
      <c r="M25" s="10">
        <v>0</v>
      </c>
      <c r="N25" s="10">
        <f t="shared" si="0"/>
        <v>433516.4</v>
      </c>
      <c r="O25" s="10">
        <v>0</v>
      </c>
      <c r="P25" s="10">
        <v>0</v>
      </c>
    </row>
    <row r="26" spans="1:16">
      <c r="A26" s="1">
        <f t="shared" si="1"/>
        <v>20</v>
      </c>
      <c r="B26" s="18" t="s">
        <v>137</v>
      </c>
      <c r="C26" s="10" t="s">
        <v>163</v>
      </c>
      <c r="D26" s="17">
        <v>44067</v>
      </c>
      <c r="E26" s="20">
        <v>230481</v>
      </c>
      <c r="F26" s="20">
        <v>93774.53</v>
      </c>
      <c r="G26" s="18" t="s">
        <v>162</v>
      </c>
      <c r="H26" s="10">
        <v>0</v>
      </c>
      <c r="I26" s="10">
        <v>0</v>
      </c>
      <c r="J26" s="19" t="s">
        <v>30</v>
      </c>
      <c r="K26" s="10">
        <v>0</v>
      </c>
      <c r="L26" s="10">
        <v>0</v>
      </c>
      <c r="M26" s="10">
        <v>0</v>
      </c>
      <c r="N26" s="10">
        <f t="shared" si="0"/>
        <v>136706.47</v>
      </c>
      <c r="O26" s="10">
        <v>0</v>
      </c>
      <c r="P26" s="10">
        <v>0</v>
      </c>
    </row>
    <row r="27" spans="1:16">
      <c r="A27" s="1">
        <f t="shared" si="1"/>
        <v>21</v>
      </c>
      <c r="B27" s="18" t="s">
        <v>138</v>
      </c>
      <c r="C27" s="10" t="s">
        <v>163</v>
      </c>
      <c r="D27" s="17">
        <v>44041</v>
      </c>
      <c r="E27" s="20">
        <v>459502</v>
      </c>
      <c r="F27" s="20">
        <v>331673.2</v>
      </c>
      <c r="G27" s="18" t="s">
        <v>162</v>
      </c>
      <c r="H27" s="10">
        <v>0</v>
      </c>
      <c r="I27" s="10">
        <v>0</v>
      </c>
      <c r="J27" s="19" t="s">
        <v>30</v>
      </c>
      <c r="K27" s="10">
        <v>0</v>
      </c>
      <c r="L27" s="10">
        <v>0</v>
      </c>
      <c r="M27" s="10">
        <v>0</v>
      </c>
      <c r="N27" s="10">
        <f t="shared" si="0"/>
        <v>127828.79999999999</v>
      </c>
      <c r="O27" s="10">
        <v>0</v>
      </c>
      <c r="P27" s="10">
        <v>0</v>
      </c>
    </row>
    <row r="28" spans="1:16">
      <c r="A28" s="1">
        <f t="shared" si="1"/>
        <v>22</v>
      </c>
      <c r="B28" s="18" t="s">
        <v>139</v>
      </c>
      <c r="C28" s="10" t="s">
        <v>163</v>
      </c>
      <c r="D28" s="17">
        <v>44073</v>
      </c>
      <c r="E28" s="20">
        <v>205841</v>
      </c>
      <c r="F28" s="20">
        <v>154933</v>
      </c>
      <c r="G28" s="18" t="s">
        <v>162</v>
      </c>
      <c r="H28" s="10">
        <v>0</v>
      </c>
      <c r="I28" s="10">
        <v>0</v>
      </c>
      <c r="J28" s="19" t="s">
        <v>30</v>
      </c>
      <c r="K28" s="10">
        <v>0</v>
      </c>
      <c r="L28" s="10">
        <v>0</v>
      </c>
      <c r="M28" s="10">
        <v>0</v>
      </c>
      <c r="N28" s="10">
        <f t="shared" si="0"/>
        <v>50908</v>
      </c>
      <c r="O28" s="10">
        <v>0</v>
      </c>
      <c r="P28" s="10">
        <v>0</v>
      </c>
    </row>
    <row r="29" spans="1:16">
      <c r="A29" s="1">
        <f t="shared" si="1"/>
        <v>23</v>
      </c>
      <c r="B29" s="18" t="s">
        <v>140</v>
      </c>
      <c r="C29" s="10" t="s">
        <v>163</v>
      </c>
      <c r="D29" s="17">
        <v>44053</v>
      </c>
      <c r="E29" s="20">
        <v>121609</v>
      </c>
      <c r="F29" s="20">
        <v>83445.2</v>
      </c>
      <c r="G29" s="18" t="s">
        <v>162</v>
      </c>
      <c r="H29" s="10">
        <v>0</v>
      </c>
      <c r="I29" s="10">
        <v>0</v>
      </c>
      <c r="J29" s="19" t="s">
        <v>30</v>
      </c>
      <c r="K29" s="10">
        <v>0</v>
      </c>
      <c r="L29" s="10">
        <v>0</v>
      </c>
      <c r="M29" s="10">
        <v>0</v>
      </c>
      <c r="N29" s="10">
        <f t="shared" si="0"/>
        <v>38163.800000000003</v>
      </c>
      <c r="O29" s="10">
        <v>0</v>
      </c>
      <c r="P29" s="10">
        <v>0</v>
      </c>
    </row>
    <row r="30" spans="1:16">
      <c r="A30" s="1">
        <f t="shared" si="1"/>
        <v>24</v>
      </c>
      <c r="B30" s="18" t="s">
        <v>141</v>
      </c>
      <c r="C30" s="10" t="s">
        <v>163</v>
      </c>
      <c r="D30" s="17">
        <v>44064</v>
      </c>
      <c r="E30" s="20">
        <v>530568</v>
      </c>
      <c r="F30" s="20">
        <v>349915.72940000001</v>
      </c>
      <c r="G30" s="18" t="s">
        <v>162</v>
      </c>
      <c r="H30" s="10">
        <v>0</v>
      </c>
      <c r="I30" s="10">
        <v>0</v>
      </c>
      <c r="J30" s="19" t="s">
        <v>30</v>
      </c>
      <c r="K30" s="10">
        <v>0</v>
      </c>
      <c r="L30" s="10">
        <v>0</v>
      </c>
      <c r="M30" s="10">
        <v>0</v>
      </c>
      <c r="N30" s="10">
        <f t="shared" si="0"/>
        <v>180652.27059999999</v>
      </c>
      <c r="O30" s="10">
        <v>0</v>
      </c>
      <c r="P30" s="10">
        <v>0</v>
      </c>
    </row>
    <row r="31" spans="1:16">
      <c r="A31" s="1">
        <f t="shared" si="1"/>
        <v>25</v>
      </c>
      <c r="B31" s="18" t="s">
        <v>142</v>
      </c>
      <c r="C31" s="10" t="s">
        <v>163</v>
      </c>
      <c r="D31" s="10">
        <v>0</v>
      </c>
      <c r="E31" s="20">
        <v>534248</v>
      </c>
      <c r="F31" s="20">
        <v>360932.64</v>
      </c>
      <c r="G31" s="18" t="s">
        <v>162</v>
      </c>
      <c r="H31" s="10">
        <v>0</v>
      </c>
      <c r="I31" s="10">
        <v>0</v>
      </c>
      <c r="J31" s="19" t="s">
        <v>30</v>
      </c>
      <c r="K31" s="10">
        <v>0</v>
      </c>
      <c r="L31" s="10">
        <v>0</v>
      </c>
      <c r="M31" s="10">
        <v>0</v>
      </c>
      <c r="N31" s="10">
        <f t="shared" si="0"/>
        <v>173315.36</v>
      </c>
      <c r="O31" s="10">
        <v>0</v>
      </c>
      <c r="P31" s="10">
        <v>0</v>
      </c>
    </row>
    <row r="32" spans="1:16">
      <c r="A32" s="1">
        <f t="shared" si="1"/>
        <v>26</v>
      </c>
      <c r="B32" s="18" t="s">
        <v>143</v>
      </c>
      <c r="C32" s="10" t="s">
        <v>163</v>
      </c>
      <c r="D32" s="17">
        <v>44040</v>
      </c>
      <c r="E32" s="20">
        <v>342860</v>
      </c>
      <c r="F32" s="20">
        <v>282466.41639999999</v>
      </c>
      <c r="G32" s="18" t="s">
        <v>162</v>
      </c>
      <c r="H32" s="10">
        <v>0</v>
      </c>
      <c r="I32" s="10">
        <v>0</v>
      </c>
      <c r="J32" s="19" t="s">
        <v>30</v>
      </c>
      <c r="K32" s="10">
        <v>0</v>
      </c>
      <c r="L32" s="10">
        <v>0</v>
      </c>
      <c r="M32" s="10">
        <v>0</v>
      </c>
      <c r="N32" s="10">
        <f t="shared" si="0"/>
        <v>60393.583600000013</v>
      </c>
      <c r="O32" s="10">
        <v>0</v>
      </c>
      <c r="P32" s="10">
        <v>0</v>
      </c>
    </row>
    <row r="33" spans="1:16">
      <c r="A33" s="1">
        <f t="shared" si="1"/>
        <v>27</v>
      </c>
      <c r="B33" s="18" t="s">
        <v>144</v>
      </c>
      <c r="C33" s="10" t="s">
        <v>163</v>
      </c>
      <c r="D33" s="17">
        <v>44059</v>
      </c>
      <c r="E33" s="20">
        <v>324000</v>
      </c>
      <c r="F33" s="20">
        <v>140833</v>
      </c>
      <c r="G33" s="18" t="s">
        <v>162</v>
      </c>
      <c r="H33" s="10">
        <v>0</v>
      </c>
      <c r="I33" s="10">
        <v>0</v>
      </c>
      <c r="J33" s="19" t="s">
        <v>30</v>
      </c>
      <c r="K33" s="10">
        <v>0</v>
      </c>
      <c r="L33" s="10">
        <v>0</v>
      </c>
      <c r="M33" s="10">
        <v>0</v>
      </c>
      <c r="N33" s="10">
        <f t="shared" si="0"/>
        <v>183167</v>
      </c>
      <c r="O33" s="10">
        <v>0</v>
      </c>
      <c r="P33" s="10">
        <v>0</v>
      </c>
    </row>
    <row r="34" spans="1:16">
      <c r="A34" s="1">
        <f t="shared" si="1"/>
        <v>28</v>
      </c>
      <c r="B34" s="18" t="s">
        <v>145</v>
      </c>
      <c r="C34" s="10" t="s">
        <v>163</v>
      </c>
      <c r="D34" s="17">
        <v>44034</v>
      </c>
      <c r="E34" s="20">
        <v>1222553</v>
      </c>
      <c r="F34" s="20">
        <v>722266.92</v>
      </c>
      <c r="G34" s="18" t="s">
        <v>162</v>
      </c>
      <c r="H34" s="10">
        <v>0</v>
      </c>
      <c r="I34" s="10">
        <v>0</v>
      </c>
      <c r="J34" s="19" t="s">
        <v>30</v>
      </c>
      <c r="K34" s="10">
        <v>0</v>
      </c>
      <c r="L34" s="10">
        <v>0</v>
      </c>
      <c r="M34" s="10">
        <v>0</v>
      </c>
      <c r="N34" s="10">
        <f t="shared" si="0"/>
        <v>500286.07999999996</v>
      </c>
      <c r="O34" s="10">
        <v>0</v>
      </c>
      <c r="P34" s="10">
        <v>0</v>
      </c>
    </row>
    <row r="35" spans="1:16">
      <c r="A35" s="1">
        <f t="shared" si="1"/>
        <v>29</v>
      </c>
      <c r="B35" s="18" t="s">
        <v>146</v>
      </c>
      <c r="C35" s="10" t="s">
        <v>163</v>
      </c>
      <c r="D35" s="17">
        <v>44075</v>
      </c>
      <c r="E35" s="20">
        <v>316411</v>
      </c>
      <c r="F35" s="20">
        <v>203011</v>
      </c>
      <c r="G35" s="18" t="s">
        <v>162</v>
      </c>
      <c r="H35" s="10">
        <v>0</v>
      </c>
      <c r="I35" s="10">
        <v>0</v>
      </c>
      <c r="J35" s="19" t="s">
        <v>30</v>
      </c>
      <c r="K35" s="10">
        <v>0</v>
      </c>
      <c r="L35" s="10">
        <v>0</v>
      </c>
      <c r="M35" s="10">
        <v>0</v>
      </c>
      <c r="N35" s="10">
        <f t="shared" si="0"/>
        <v>113400</v>
      </c>
      <c r="O35" s="10">
        <v>0</v>
      </c>
      <c r="P35" s="10">
        <v>0</v>
      </c>
    </row>
    <row r="36" spans="1:16">
      <c r="A36" s="1">
        <f t="shared" si="1"/>
        <v>30</v>
      </c>
      <c r="B36" s="18" t="s">
        <v>147</v>
      </c>
      <c r="C36" s="10" t="s">
        <v>163</v>
      </c>
      <c r="D36" s="17">
        <v>44061</v>
      </c>
      <c r="E36" s="20">
        <v>1083055</v>
      </c>
      <c r="F36" s="20">
        <v>774885.75</v>
      </c>
      <c r="G36" s="18" t="s">
        <v>162</v>
      </c>
      <c r="H36" s="10">
        <v>0</v>
      </c>
      <c r="I36" s="10">
        <v>0</v>
      </c>
      <c r="J36" s="19" t="s">
        <v>30</v>
      </c>
      <c r="K36" s="10">
        <v>0</v>
      </c>
      <c r="L36" s="10">
        <v>0</v>
      </c>
      <c r="M36" s="10">
        <v>0</v>
      </c>
      <c r="N36" s="10">
        <f t="shared" si="0"/>
        <v>308169.25</v>
      </c>
      <c r="O36" s="10">
        <v>0</v>
      </c>
      <c r="P36" s="10">
        <v>0</v>
      </c>
    </row>
    <row r="37" spans="1:16">
      <c r="A37" s="1">
        <f t="shared" si="1"/>
        <v>31</v>
      </c>
      <c r="B37" s="18" t="s">
        <v>148</v>
      </c>
      <c r="C37" s="10" t="s">
        <v>163</v>
      </c>
      <c r="D37" s="10">
        <v>0</v>
      </c>
      <c r="E37" s="20">
        <v>328941</v>
      </c>
      <c r="F37" s="20">
        <v>67500</v>
      </c>
      <c r="G37" s="18" t="s">
        <v>162</v>
      </c>
      <c r="H37" s="10">
        <v>0</v>
      </c>
      <c r="I37" s="10">
        <v>0</v>
      </c>
      <c r="J37" s="19" t="s">
        <v>30</v>
      </c>
      <c r="K37" s="10">
        <v>0</v>
      </c>
      <c r="L37" s="10">
        <v>0</v>
      </c>
      <c r="M37" s="10">
        <v>0</v>
      </c>
      <c r="N37" s="10">
        <f t="shared" si="0"/>
        <v>261441</v>
      </c>
      <c r="O37" s="10">
        <v>0</v>
      </c>
      <c r="P37" s="10">
        <v>0</v>
      </c>
    </row>
    <row r="38" spans="1:16">
      <c r="A38" s="1">
        <f t="shared" si="1"/>
        <v>32</v>
      </c>
      <c r="B38" s="18" t="s">
        <v>149</v>
      </c>
      <c r="C38" s="10" t="s">
        <v>163</v>
      </c>
      <c r="D38" s="17">
        <v>44053</v>
      </c>
      <c r="E38" s="20">
        <v>1222316</v>
      </c>
      <c r="F38" s="20">
        <v>586648.56000000006</v>
      </c>
      <c r="G38" s="18" t="s">
        <v>162</v>
      </c>
      <c r="H38" s="10">
        <v>0</v>
      </c>
      <c r="I38" s="10">
        <v>0</v>
      </c>
      <c r="J38" s="19" t="s">
        <v>30</v>
      </c>
      <c r="K38" s="10">
        <v>0</v>
      </c>
      <c r="L38" s="10">
        <v>0</v>
      </c>
      <c r="M38" s="10">
        <v>0</v>
      </c>
      <c r="N38" s="10">
        <f t="shared" si="0"/>
        <v>635667.43999999994</v>
      </c>
      <c r="O38" s="10">
        <v>0</v>
      </c>
      <c r="P38" s="10">
        <v>0</v>
      </c>
    </row>
    <row r="39" spans="1:16">
      <c r="A39" s="1">
        <f t="shared" si="1"/>
        <v>33</v>
      </c>
      <c r="B39" s="18" t="s">
        <v>150</v>
      </c>
      <c r="C39" s="10" t="s">
        <v>163</v>
      </c>
      <c r="D39" s="17">
        <v>44068</v>
      </c>
      <c r="E39" s="20">
        <v>615718</v>
      </c>
      <c r="F39" s="20">
        <v>406876.11450000003</v>
      </c>
      <c r="G39" s="18" t="s">
        <v>162</v>
      </c>
      <c r="H39" s="10">
        <v>0</v>
      </c>
      <c r="I39" s="10">
        <v>0</v>
      </c>
      <c r="J39" s="19" t="s">
        <v>30</v>
      </c>
      <c r="K39" s="10">
        <v>0</v>
      </c>
      <c r="L39" s="10">
        <v>0</v>
      </c>
      <c r="M39" s="10">
        <v>0</v>
      </c>
      <c r="N39" s="10">
        <f t="shared" si="0"/>
        <v>208841.88549999997</v>
      </c>
      <c r="O39" s="10">
        <v>0</v>
      </c>
      <c r="P39" s="10">
        <v>0</v>
      </c>
    </row>
    <row r="40" spans="1:16">
      <c r="A40" s="1">
        <f t="shared" si="1"/>
        <v>34</v>
      </c>
      <c r="B40" s="18" t="s">
        <v>151</v>
      </c>
      <c r="C40" s="10" t="s">
        <v>163</v>
      </c>
      <c r="D40" s="17">
        <v>44051</v>
      </c>
      <c r="E40" s="20">
        <v>42900</v>
      </c>
      <c r="F40" s="20">
        <v>42900</v>
      </c>
      <c r="G40" s="18" t="s">
        <v>162</v>
      </c>
      <c r="H40" s="10">
        <v>0</v>
      </c>
      <c r="I40" s="10">
        <v>0</v>
      </c>
      <c r="J40" s="19" t="s">
        <v>30</v>
      </c>
      <c r="K40" s="10">
        <v>0</v>
      </c>
      <c r="L40" s="10">
        <v>0</v>
      </c>
      <c r="M40" s="10">
        <v>0</v>
      </c>
      <c r="N40" s="10">
        <f t="shared" si="0"/>
        <v>0</v>
      </c>
      <c r="O40" s="10">
        <v>0</v>
      </c>
      <c r="P40" s="10">
        <v>0</v>
      </c>
    </row>
    <row r="41" spans="1:16">
      <c r="A41" s="1">
        <f t="shared" si="1"/>
        <v>35</v>
      </c>
      <c r="B41" s="18" t="s">
        <v>152</v>
      </c>
      <c r="C41" s="10" t="s">
        <v>163</v>
      </c>
      <c r="D41" s="17">
        <v>44034</v>
      </c>
      <c r="E41" s="20">
        <v>2304006</v>
      </c>
      <c r="F41" s="20">
        <v>1195266.1599999999</v>
      </c>
      <c r="G41" s="18" t="s">
        <v>162</v>
      </c>
      <c r="H41" s="10">
        <v>0</v>
      </c>
      <c r="I41" s="10">
        <v>0</v>
      </c>
      <c r="J41" s="19" t="s">
        <v>30</v>
      </c>
      <c r="K41" s="10">
        <v>0</v>
      </c>
      <c r="L41" s="10">
        <v>0</v>
      </c>
      <c r="M41" s="10">
        <v>0</v>
      </c>
      <c r="N41" s="10">
        <f t="shared" si="0"/>
        <v>1108739.8400000001</v>
      </c>
      <c r="O41" s="10">
        <v>0</v>
      </c>
      <c r="P41" s="10">
        <v>0</v>
      </c>
    </row>
    <row r="42" spans="1:16">
      <c r="A42" s="1">
        <f t="shared" si="1"/>
        <v>36</v>
      </c>
      <c r="B42" s="18" t="s">
        <v>153</v>
      </c>
      <c r="C42" s="10" t="s">
        <v>163</v>
      </c>
      <c r="D42" s="10">
        <v>0</v>
      </c>
      <c r="E42" s="20">
        <v>300380</v>
      </c>
      <c r="F42" s="20">
        <v>162895.59</v>
      </c>
      <c r="G42" s="18" t="s">
        <v>162</v>
      </c>
      <c r="H42" s="10">
        <v>0</v>
      </c>
      <c r="I42" s="10">
        <v>0</v>
      </c>
      <c r="J42" s="19" t="s">
        <v>30</v>
      </c>
      <c r="K42" s="10">
        <v>0</v>
      </c>
      <c r="L42" s="10">
        <v>0</v>
      </c>
      <c r="M42" s="10">
        <v>0</v>
      </c>
      <c r="N42" s="10">
        <f t="shared" si="0"/>
        <v>137484.41</v>
      </c>
      <c r="O42" s="10">
        <v>0</v>
      </c>
      <c r="P42" s="10">
        <v>0</v>
      </c>
    </row>
    <row r="43" spans="1:16">
      <c r="A43" s="1">
        <f t="shared" si="1"/>
        <v>37</v>
      </c>
      <c r="B43" s="18" t="s">
        <v>55</v>
      </c>
      <c r="C43" s="10" t="s">
        <v>163</v>
      </c>
      <c r="D43" s="17">
        <v>44050</v>
      </c>
      <c r="E43" s="20">
        <v>853530</v>
      </c>
      <c r="F43" s="20">
        <v>457490.57</v>
      </c>
      <c r="G43" s="18" t="s">
        <v>162</v>
      </c>
      <c r="H43" s="10">
        <v>0</v>
      </c>
      <c r="I43" s="10">
        <v>0</v>
      </c>
      <c r="J43" s="19" t="s">
        <v>30</v>
      </c>
      <c r="K43" s="10">
        <v>0</v>
      </c>
      <c r="L43" s="10">
        <v>0</v>
      </c>
      <c r="M43" s="10">
        <v>0</v>
      </c>
      <c r="N43" s="10">
        <f t="shared" si="0"/>
        <v>396039.43</v>
      </c>
      <c r="O43" s="10">
        <v>0</v>
      </c>
      <c r="P43" s="10">
        <v>0</v>
      </c>
    </row>
    <row r="44" spans="1:16">
      <c r="A44" s="1">
        <f t="shared" si="1"/>
        <v>38</v>
      </c>
      <c r="B44" s="18" t="s">
        <v>154</v>
      </c>
      <c r="C44" s="10" t="s">
        <v>163</v>
      </c>
      <c r="D44" s="17">
        <v>44074</v>
      </c>
      <c r="E44" s="20">
        <v>1219520</v>
      </c>
      <c r="F44" s="20">
        <v>935708.84</v>
      </c>
      <c r="G44" s="18" t="s">
        <v>162</v>
      </c>
      <c r="H44" s="10">
        <v>0</v>
      </c>
      <c r="I44" s="10">
        <v>0</v>
      </c>
      <c r="J44" s="19" t="s">
        <v>30</v>
      </c>
      <c r="K44" s="10">
        <v>0</v>
      </c>
      <c r="L44" s="10">
        <v>0</v>
      </c>
      <c r="M44" s="10">
        <v>0</v>
      </c>
      <c r="N44" s="10">
        <f t="shared" si="0"/>
        <v>283811.16000000003</v>
      </c>
      <c r="O44" s="10">
        <v>0</v>
      </c>
      <c r="P44" s="10">
        <v>0</v>
      </c>
    </row>
    <row r="45" spans="1:16">
      <c r="A45" s="1">
        <f t="shared" si="1"/>
        <v>39</v>
      </c>
      <c r="B45" s="18" t="s">
        <v>155</v>
      </c>
      <c r="C45" s="10" t="s">
        <v>163</v>
      </c>
      <c r="D45" s="17">
        <v>44068</v>
      </c>
      <c r="E45" s="20">
        <v>109072</v>
      </c>
      <c r="F45" s="20">
        <v>98018.31</v>
      </c>
      <c r="G45" s="18" t="s">
        <v>162</v>
      </c>
      <c r="H45" s="10">
        <v>0</v>
      </c>
      <c r="I45" s="10">
        <v>0</v>
      </c>
      <c r="J45" s="19" t="s">
        <v>30</v>
      </c>
      <c r="K45" s="10">
        <v>0</v>
      </c>
      <c r="L45" s="10">
        <v>0</v>
      </c>
      <c r="M45" s="10">
        <v>0</v>
      </c>
      <c r="N45" s="10">
        <f t="shared" si="0"/>
        <v>11053.690000000002</v>
      </c>
      <c r="O45" s="10">
        <v>0</v>
      </c>
      <c r="P45" s="10">
        <v>0</v>
      </c>
    </row>
    <row r="46" spans="1:16">
      <c r="A46" s="1">
        <f t="shared" si="1"/>
        <v>40</v>
      </c>
      <c r="B46" s="18" t="s">
        <v>75</v>
      </c>
      <c r="C46" s="10" t="s">
        <v>163</v>
      </c>
      <c r="D46" s="10">
        <v>0</v>
      </c>
      <c r="E46" s="20">
        <v>2314759</v>
      </c>
      <c r="F46" s="20">
        <v>1279793</v>
      </c>
      <c r="G46" s="18" t="s">
        <v>162</v>
      </c>
      <c r="H46" s="10">
        <v>0</v>
      </c>
      <c r="I46" s="10">
        <v>0</v>
      </c>
      <c r="J46" s="19" t="s">
        <v>81</v>
      </c>
      <c r="K46" s="10">
        <v>0</v>
      </c>
      <c r="L46" s="10">
        <v>0</v>
      </c>
      <c r="M46" s="10">
        <v>0</v>
      </c>
      <c r="N46" s="10">
        <f t="shared" si="0"/>
        <v>1034966</v>
      </c>
      <c r="O46" s="10">
        <v>0</v>
      </c>
      <c r="P46" s="10">
        <v>0</v>
      </c>
    </row>
    <row r="47" spans="1:16">
      <c r="A47" s="1">
        <f t="shared" si="1"/>
        <v>41</v>
      </c>
      <c r="B47" s="18" t="s">
        <v>156</v>
      </c>
      <c r="C47" s="10" t="s">
        <v>163</v>
      </c>
      <c r="D47" s="17">
        <v>44067</v>
      </c>
      <c r="E47" s="20">
        <v>562816</v>
      </c>
      <c r="F47" s="20">
        <v>380769</v>
      </c>
      <c r="G47" s="18" t="s">
        <v>162</v>
      </c>
      <c r="H47" s="10">
        <v>0</v>
      </c>
      <c r="I47" s="10">
        <v>0</v>
      </c>
      <c r="J47" s="19" t="s">
        <v>30</v>
      </c>
      <c r="K47" s="10">
        <v>0</v>
      </c>
      <c r="L47" s="10">
        <v>0</v>
      </c>
      <c r="M47" s="10">
        <v>0</v>
      </c>
      <c r="N47" s="10">
        <f t="shared" si="0"/>
        <v>182047</v>
      </c>
      <c r="O47" s="10">
        <v>0</v>
      </c>
      <c r="P47" s="10">
        <v>0</v>
      </c>
    </row>
    <row r="48" spans="1:16">
      <c r="A48" s="1">
        <f t="shared" si="1"/>
        <v>42</v>
      </c>
      <c r="B48" s="18" t="s">
        <v>157</v>
      </c>
      <c r="C48" s="10" t="s">
        <v>163</v>
      </c>
      <c r="D48" s="10">
        <v>0</v>
      </c>
      <c r="E48" s="20">
        <v>229962</v>
      </c>
      <c r="F48" s="20">
        <v>123216.2163</v>
      </c>
      <c r="G48" s="18" t="s">
        <v>162</v>
      </c>
      <c r="H48" s="10">
        <v>0</v>
      </c>
      <c r="I48" s="10">
        <v>0</v>
      </c>
      <c r="J48" s="19" t="s">
        <v>30</v>
      </c>
      <c r="K48" s="10">
        <v>0</v>
      </c>
      <c r="L48" s="10">
        <v>0</v>
      </c>
      <c r="M48" s="10">
        <v>0</v>
      </c>
      <c r="N48" s="10">
        <f t="shared" si="0"/>
        <v>106745.7837</v>
      </c>
      <c r="O48" s="10">
        <v>0</v>
      </c>
      <c r="P48" s="10">
        <v>0</v>
      </c>
    </row>
    <row r="49" spans="1:16">
      <c r="A49" s="1">
        <f t="shared" si="1"/>
        <v>43</v>
      </c>
      <c r="B49" s="18" t="s">
        <v>158</v>
      </c>
      <c r="C49" s="10" t="s">
        <v>163</v>
      </c>
      <c r="D49" s="17">
        <v>44012</v>
      </c>
      <c r="E49" s="20">
        <v>3685654</v>
      </c>
      <c r="F49" s="20">
        <v>941403.96</v>
      </c>
      <c r="G49" s="18" t="s">
        <v>162</v>
      </c>
      <c r="H49" s="10">
        <v>0</v>
      </c>
      <c r="I49" s="10">
        <v>0</v>
      </c>
      <c r="J49" s="19" t="s">
        <v>30</v>
      </c>
      <c r="K49" s="10">
        <v>0</v>
      </c>
      <c r="L49" s="10">
        <v>0</v>
      </c>
      <c r="M49" s="10">
        <v>0</v>
      </c>
      <c r="N49" s="10">
        <f t="shared" si="0"/>
        <v>2744250.04</v>
      </c>
      <c r="O49" s="10">
        <v>0</v>
      </c>
      <c r="P49" s="10">
        <v>0</v>
      </c>
    </row>
    <row r="50" spans="1:16">
      <c r="A50" s="45">
        <f t="shared" si="1"/>
        <v>44</v>
      </c>
      <c r="B50" s="46" t="s">
        <v>159</v>
      </c>
      <c r="C50" s="47" t="s">
        <v>163</v>
      </c>
      <c r="D50" s="47">
        <v>0</v>
      </c>
      <c r="E50" s="48">
        <v>137192</v>
      </c>
      <c r="F50" s="48">
        <v>130908</v>
      </c>
      <c r="G50" s="46" t="s">
        <v>162</v>
      </c>
      <c r="H50" s="47">
        <v>0</v>
      </c>
      <c r="I50" s="47">
        <v>0</v>
      </c>
      <c r="J50" s="49" t="s">
        <v>30</v>
      </c>
      <c r="K50" s="47">
        <v>0</v>
      </c>
      <c r="L50" s="47">
        <v>0</v>
      </c>
      <c r="M50" s="47">
        <v>0</v>
      </c>
      <c r="N50" s="47">
        <f t="shared" si="0"/>
        <v>6284</v>
      </c>
      <c r="O50" s="47">
        <v>0</v>
      </c>
      <c r="P50" s="47">
        <v>0</v>
      </c>
    </row>
    <row r="51" spans="1:16">
      <c r="A51" s="1">
        <f t="shared" si="1"/>
        <v>45</v>
      </c>
      <c r="B51" s="18" t="s">
        <v>160</v>
      </c>
      <c r="C51" s="10" t="s">
        <v>163</v>
      </c>
      <c r="D51" s="10">
        <v>0</v>
      </c>
      <c r="E51" s="20">
        <v>412090</v>
      </c>
      <c r="F51" s="20">
        <v>216247</v>
      </c>
      <c r="G51" s="18" t="s">
        <v>162</v>
      </c>
      <c r="H51" s="10">
        <v>0</v>
      </c>
      <c r="I51" s="10">
        <v>0</v>
      </c>
      <c r="J51" s="19" t="s">
        <v>30</v>
      </c>
      <c r="K51" s="10">
        <v>0</v>
      </c>
      <c r="L51" s="10">
        <v>0</v>
      </c>
      <c r="M51" s="10">
        <v>0</v>
      </c>
      <c r="N51" s="10">
        <f t="shared" si="0"/>
        <v>195843</v>
      </c>
      <c r="O51" s="10">
        <v>0</v>
      </c>
      <c r="P51" s="10">
        <v>0</v>
      </c>
    </row>
    <row r="52" spans="1:16">
      <c r="A52" s="1">
        <f t="shared" si="1"/>
        <v>46</v>
      </c>
      <c r="B52" s="18" t="s">
        <v>161</v>
      </c>
      <c r="C52" s="10" t="s">
        <v>163</v>
      </c>
      <c r="D52" s="10">
        <v>0</v>
      </c>
      <c r="E52" s="20">
        <v>366211</v>
      </c>
      <c r="F52" s="20">
        <v>176445</v>
      </c>
      <c r="G52" s="18" t="s">
        <v>162</v>
      </c>
      <c r="H52" s="10">
        <v>0</v>
      </c>
      <c r="I52" s="10">
        <v>0</v>
      </c>
      <c r="J52" s="19" t="s">
        <v>30</v>
      </c>
      <c r="K52" s="10">
        <v>0</v>
      </c>
      <c r="L52" s="10">
        <v>0</v>
      </c>
      <c r="M52" s="10">
        <v>0</v>
      </c>
      <c r="N52" s="10">
        <f t="shared" si="0"/>
        <v>189766</v>
      </c>
      <c r="O52" s="10">
        <v>0</v>
      </c>
      <c r="P52" s="10">
        <v>0</v>
      </c>
    </row>
    <row r="53" spans="1:16">
      <c r="A53" s="116" t="s">
        <v>31</v>
      </c>
      <c r="B53" s="117"/>
      <c r="C53" s="117"/>
      <c r="D53" s="118"/>
      <c r="E53" s="32">
        <f t="shared" ref="E53:O53" si="2">SUM(E7:E52)</f>
        <v>48244464</v>
      </c>
      <c r="F53" s="32">
        <f t="shared" si="2"/>
        <v>24734721.310199998</v>
      </c>
      <c r="G53" s="20">
        <f t="shared" si="2"/>
        <v>0</v>
      </c>
      <c r="H53" s="20">
        <f t="shared" si="2"/>
        <v>0</v>
      </c>
      <c r="I53" s="20">
        <f t="shared" si="2"/>
        <v>0</v>
      </c>
      <c r="J53" s="20">
        <f t="shared" si="2"/>
        <v>0</v>
      </c>
      <c r="K53" s="20">
        <f t="shared" si="2"/>
        <v>0</v>
      </c>
      <c r="L53" s="20">
        <f t="shared" si="2"/>
        <v>0</v>
      </c>
      <c r="M53" s="20">
        <f t="shared" si="2"/>
        <v>0</v>
      </c>
      <c r="N53" s="32">
        <f t="shared" si="2"/>
        <v>23509742.689800002</v>
      </c>
      <c r="O53" s="20">
        <f t="shared" si="2"/>
        <v>0</v>
      </c>
      <c r="P53" s="35">
        <f>SUM(P7:P52)</f>
        <v>0</v>
      </c>
    </row>
    <row r="55" spans="1:16">
      <c r="F55" s="34"/>
    </row>
  </sheetData>
  <mergeCells count="15">
    <mergeCell ref="A53:D53"/>
    <mergeCell ref="A1:P1"/>
    <mergeCell ref="A2:P2"/>
    <mergeCell ref="A3:P3"/>
    <mergeCell ref="A4:P4"/>
    <mergeCell ref="D5:E5"/>
    <mergeCell ref="F5:K5"/>
    <mergeCell ref="M5:M6"/>
    <mergeCell ref="L5:L6"/>
    <mergeCell ref="N5:N6"/>
    <mergeCell ref="O5:O6"/>
    <mergeCell ref="P5:P6"/>
    <mergeCell ref="A5:A6"/>
    <mergeCell ref="B5:B6"/>
    <mergeCell ref="C5:C6"/>
  </mergeCells>
  <pageMargins left="0.32" right="0.01" top="0.75" bottom="0.49" header="0.3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List of Secured Fin Creditors</vt:lpstr>
      <vt:lpstr>List of SFC Otherthan any class</vt:lpstr>
      <vt:lpstr>List of UFC Otherthan any class</vt:lpstr>
      <vt:lpstr>List of Op Creditors (Workmen)</vt:lpstr>
      <vt:lpstr>List of Op Creditors(Employees)</vt:lpstr>
      <vt:lpstr>'List of SFC Otherthan any class'!Print_Area</vt:lpstr>
      <vt:lpstr>'List of UFC Otherthan any class'!Print_Area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91767</dc:creator>
  <cp:lastModifiedBy>admin</cp:lastModifiedBy>
  <cp:lastPrinted>2026-07-28T07:17:17Z</cp:lastPrinted>
  <dcterms:created xsi:type="dcterms:W3CDTF">2022-01-27T10:03:34Z</dcterms:created>
  <dcterms:modified xsi:type="dcterms:W3CDTF">2026-08-04T05:49:23Z</dcterms:modified>
</cp:coreProperties>
</file>